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715" windowHeight="8220"/>
  </bookViews>
  <sheets>
    <sheet name="非等比變額年金" sheetId="2" r:id="rId1"/>
    <sheet name="等比年金試算" sheetId="1" r:id="rId2"/>
  </sheets>
  <calcPr calcId="125725"/>
</workbook>
</file>

<file path=xl/calcChain.xml><?xml version="1.0" encoding="utf-8"?>
<calcChain xmlns="http://schemas.openxmlformats.org/spreadsheetml/2006/main">
  <c r="A14" i="1"/>
  <c r="A15" s="1"/>
  <c r="B13"/>
  <c r="B14"/>
  <c r="B15"/>
  <c r="B16"/>
  <c r="A14" i="2"/>
  <c r="A15"/>
  <c r="A16" s="1"/>
  <c r="F15"/>
  <c r="E13"/>
  <c r="E14"/>
  <c r="F13"/>
  <c r="F14"/>
  <c r="E13" i="1"/>
  <c r="E14"/>
  <c r="F13"/>
  <c r="F14"/>
  <c r="A16" l="1"/>
  <c r="F15"/>
  <c r="F16" i="2"/>
  <c r="E16"/>
  <c r="A17"/>
  <c r="E15" i="1"/>
  <c r="E15" i="2"/>
  <c r="E16" i="1"/>
  <c r="B17"/>
  <c r="F17" i="2" l="1"/>
  <c r="A18"/>
  <c r="E17"/>
  <c r="F16" i="1"/>
  <c r="A17"/>
  <c r="F17"/>
  <c r="E17"/>
  <c r="B18"/>
  <c r="C18" l="1"/>
  <c r="A18"/>
  <c r="E18" s="1"/>
  <c r="E12" s="1"/>
  <c r="B4"/>
  <c r="F12" i="2"/>
  <c r="F18"/>
  <c r="E18"/>
  <c r="E12" s="1"/>
  <c r="B2"/>
  <c r="F18" i="1" l="1"/>
  <c r="F12" s="1"/>
  <c r="C18" i="2"/>
  <c r="C16"/>
  <c r="C15"/>
  <c r="C17"/>
  <c r="C14"/>
  <c r="D14"/>
  <c r="D13"/>
  <c r="C13"/>
  <c r="C12" s="1"/>
  <c r="D18"/>
  <c r="D16"/>
  <c r="D15"/>
  <c r="D17"/>
  <c r="D13" i="1"/>
  <c r="C13"/>
  <c r="C15"/>
  <c r="D14"/>
  <c r="C14"/>
  <c r="D16"/>
  <c r="D15"/>
  <c r="C16"/>
  <c r="C17"/>
  <c r="D17"/>
  <c r="D18"/>
  <c r="D12" l="1"/>
  <c r="C12"/>
  <c r="D12" i="2"/>
</calcChain>
</file>

<file path=xl/sharedStrings.xml><?xml version="1.0" encoding="utf-8"?>
<sst xmlns="http://schemas.openxmlformats.org/spreadsheetml/2006/main" count="25" uniqueCount="10">
  <si>
    <t>成長率(g)</t>
    <phoneticPr fontId="1" type="noConversion"/>
  </si>
  <si>
    <t>期數</t>
    <phoneticPr fontId="1" type="noConversion"/>
  </si>
  <si>
    <t>未來值</t>
    <phoneticPr fontId="1" type="noConversion"/>
  </si>
  <si>
    <t>現值</t>
    <phoneticPr fontId="1" type="noConversion"/>
  </si>
  <si>
    <t>期初</t>
    <phoneticPr fontId="1" type="noConversion"/>
  </si>
  <si>
    <t>期末</t>
    <phoneticPr fontId="1" type="noConversion"/>
  </si>
  <si>
    <t>每期金額</t>
    <phoneticPr fontId="1" type="noConversion"/>
  </si>
  <si>
    <t>合計</t>
  </si>
  <si>
    <t>每期利率(rate)</t>
    <phoneticPr fontId="1" type="noConversion"/>
  </si>
  <si>
    <t>使用說明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</si>
</sst>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9" formatCode="#,##0.0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55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9" fontId="0" fillId="5" borderId="1" xfId="0" applyNumberFormat="1" applyFill="1" applyBorder="1">
      <alignment vertical="center"/>
    </xf>
    <xf numFmtId="179" fontId="0" fillId="6" borderId="1" xfId="0" applyNumberFormat="1" applyFill="1" applyBorder="1">
      <alignment vertical="center"/>
    </xf>
    <xf numFmtId="179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7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9" fontId="0" fillId="7" borderId="1" xfId="0" applyNumberFormat="1" applyFill="1" applyBorder="1">
      <alignment vertical="center"/>
    </xf>
    <xf numFmtId="0" fontId="3" fillId="8" borderId="2" xfId="0" applyFont="1" applyFill="1" applyBorder="1" applyAlignment="1">
      <alignment vertical="center"/>
    </xf>
    <xf numFmtId="176" fontId="3" fillId="8" borderId="2" xfId="0" applyNumberFormat="1" applyFont="1" applyFill="1" applyBorder="1" applyAlignment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horizontal="right" vertical="center"/>
    </xf>
    <xf numFmtId="179" fontId="0" fillId="7" borderId="1" xfId="0" applyNumberFormat="1" applyFill="1" applyBorder="1">
      <alignment vertical="center"/>
    </xf>
    <xf numFmtId="179" fontId="3" fillId="10" borderId="1" xfId="0" applyNumberFormat="1" applyFont="1" applyFill="1" applyBorder="1" applyAlignment="1">
      <alignment horizontal="right" vertical="center"/>
    </xf>
    <xf numFmtId="179" fontId="3" fillId="11" borderId="1" xfId="0" applyNumberFormat="1" applyFont="1" applyFill="1" applyBorder="1" applyAlignment="1">
      <alignment horizontal="right" vertical="center"/>
    </xf>
    <xf numFmtId="176" fontId="2" fillId="0" borderId="0" xfId="1" applyNumberFormat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12" borderId="3" xfId="0" applyNumberFormat="1" applyFont="1" applyFill="1" applyBorder="1" applyAlignment="1">
      <alignment horizontal="center" vertical="center"/>
    </xf>
    <xf numFmtId="176" fontId="3" fillId="12" borderId="4" xfId="0" applyNumberFormat="1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plotArea>
      <c:layout>
        <c:manualLayout>
          <c:layoutTarget val="inner"/>
          <c:xMode val="edge"/>
          <c:yMode val="edge"/>
          <c:x val="0.19504643962848298"/>
          <c:y val="0.11640271785465162"/>
          <c:w val="0.63777089783281737"/>
          <c:h val="0.67725217660888215"/>
        </c:manualLayout>
      </c:layout>
      <c:barChart>
        <c:barDir val="col"/>
        <c:grouping val="clustered"/>
        <c:ser>
          <c:idx val="0"/>
          <c:order val="0"/>
          <c:tx>
            <c:strRef>
              <c:f>非等比變額年金!$B$12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非等比變額年金!$B$13:$B$18</c:f>
              <c:numCache>
                <c:formatCode>#,##0.00_ </c:formatCode>
                <c:ptCount val="6"/>
                <c:pt idx="0">
                  <c:v>100</c:v>
                </c:pt>
                <c:pt idx="1">
                  <c:v>95</c:v>
                </c:pt>
                <c:pt idx="2">
                  <c:v>112</c:v>
                </c:pt>
                <c:pt idx="3">
                  <c:v>120</c:v>
                </c:pt>
                <c:pt idx="4">
                  <c:v>110</c:v>
                </c:pt>
                <c:pt idx="5">
                  <c:v>130</c:v>
                </c:pt>
              </c:numCache>
            </c:numRef>
          </c:val>
        </c:ser>
        <c:axId val="164941184"/>
        <c:axId val="177763456"/>
      </c:barChart>
      <c:catAx>
        <c:axId val="1649411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77763456"/>
        <c:crosses val="autoZero"/>
        <c:auto val="1"/>
        <c:lblAlgn val="ctr"/>
        <c:lblOffset val="100"/>
        <c:tickLblSkip val="1"/>
        <c:tickMarkSkip val="1"/>
      </c:catAx>
      <c:valAx>
        <c:axId val="17776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6494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19504643962848298"/>
          <c:y val="0.11640271785465162"/>
          <c:w val="0.63777089783281737"/>
          <c:h val="0.67725217660888215"/>
        </c:manualLayout>
      </c:layout>
      <c:barChart>
        <c:barDir val="col"/>
        <c:grouping val="clustered"/>
        <c:ser>
          <c:idx val="0"/>
          <c:order val="0"/>
          <c:tx>
            <c:strRef>
              <c:f>等比年金試算!$B$12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等比年金試算!$B$13:$B$18</c:f>
              <c:numCache>
                <c:formatCode>#,##0.00_ </c:formatCode>
                <c:ptCount val="6"/>
                <c:pt idx="0">
                  <c:v>100</c:v>
                </c:pt>
                <c:pt idx="1">
                  <c:v>102</c:v>
                </c:pt>
                <c:pt idx="2">
                  <c:v>104.04</c:v>
                </c:pt>
                <c:pt idx="3">
                  <c:v>106.1208</c:v>
                </c:pt>
                <c:pt idx="4">
                  <c:v>108.243216</c:v>
                </c:pt>
                <c:pt idx="5">
                  <c:v>110.40808032000001</c:v>
                </c:pt>
              </c:numCache>
            </c:numRef>
          </c:val>
        </c:ser>
        <c:axId val="177791360"/>
        <c:axId val="177792896"/>
      </c:barChart>
      <c:catAx>
        <c:axId val="17779136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77792896"/>
        <c:crosses val="autoZero"/>
        <c:auto val="1"/>
        <c:lblAlgn val="ctr"/>
        <c:lblOffset val="100"/>
        <c:tickLblSkip val="1"/>
        <c:tickMarkSkip val="1"/>
      </c:catAx>
      <c:valAx>
        <c:axId val="177792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7779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5</xdr:col>
      <xdr:colOff>866775</xdr:colOff>
      <xdr:row>8</xdr:row>
      <xdr:rowOff>123825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sterhsiao.com.tw/MoneyTimeValue/Annuity/Annuit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C13" sqref="C13"/>
    </sheetView>
  </sheetViews>
  <sheetFormatPr defaultRowHeight="16.5"/>
  <cols>
    <col min="1" max="1" width="13" customWidth="1"/>
    <col min="2" max="2" width="10.75" customWidth="1"/>
    <col min="3" max="3" width="11.25" customWidth="1"/>
    <col min="4" max="4" width="10.75" customWidth="1"/>
    <col min="5" max="5" width="11.5" customWidth="1"/>
    <col min="6" max="6" width="11.75" customWidth="1"/>
  </cols>
  <sheetData>
    <row r="1" spans="1:6">
      <c r="A1" s="11" t="s">
        <v>8</v>
      </c>
      <c r="B1" s="12">
        <v>0.05</v>
      </c>
    </row>
    <row r="2" spans="1:6">
      <c r="A2" s="15" t="s">
        <v>1</v>
      </c>
      <c r="B2" s="16">
        <f>MAX(A:A)</f>
        <v>6</v>
      </c>
    </row>
    <row r="5" spans="1:6">
      <c r="A5" s="1"/>
      <c r="B5" s="2"/>
    </row>
    <row r="6" spans="1:6">
      <c r="A6" s="1"/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4"/>
      <c r="B10" s="13"/>
      <c r="C10" s="21" t="s">
        <v>2</v>
      </c>
      <c r="D10" s="21"/>
      <c r="E10" s="22" t="s">
        <v>3</v>
      </c>
      <c r="F10" s="22"/>
    </row>
    <row r="11" spans="1:6">
      <c r="A11" s="14" t="s">
        <v>1</v>
      </c>
      <c r="B11" s="13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3" t="s">
        <v>7</v>
      </c>
      <c r="B12" s="24"/>
      <c r="C12" s="18">
        <f>SUM(C13:C18)</f>
        <v>750.55525000000011</v>
      </c>
      <c r="D12" s="18">
        <f>SUM(D13:D18)</f>
        <v>788.08301250000011</v>
      </c>
      <c r="E12" s="19">
        <f>SUM(E13:E18)</f>
        <v>560.07588357645318</v>
      </c>
      <c r="F12" s="19">
        <f>SUM(F13:F18)</f>
        <v>588.07967775527584</v>
      </c>
    </row>
    <row r="13" spans="1:6">
      <c r="A13" s="5">
        <v>1</v>
      </c>
      <c r="B13" s="17">
        <v>100</v>
      </c>
      <c r="C13" s="6">
        <f t="shared" ref="C13:C18" si="0">B13*(1+$B$1)^($B$2-A13)</f>
        <v>127.62815625000002</v>
      </c>
      <c r="D13" s="6">
        <f t="shared" ref="D13:D18" si="1">B13*(1+$B$1)^($B$2-A13+1)</f>
        <v>134.0095640625</v>
      </c>
      <c r="E13" s="7">
        <f t="shared" ref="E13:E18" si="2">B13/(1+$B$1)^A13</f>
        <v>95.238095238095241</v>
      </c>
      <c r="F13" s="7">
        <f t="shared" ref="F13:F18" si="3">B13/(1+$B$1)^(A13-1)</f>
        <v>100</v>
      </c>
    </row>
    <row r="14" spans="1:6">
      <c r="A14" s="5">
        <f>A13+1</f>
        <v>2</v>
      </c>
      <c r="B14" s="17">
        <v>95</v>
      </c>
      <c r="C14" s="6">
        <f t="shared" si="0"/>
        <v>115.47309375</v>
      </c>
      <c r="D14" s="6">
        <f t="shared" si="1"/>
        <v>121.24674843750002</v>
      </c>
      <c r="E14" s="7">
        <f t="shared" si="2"/>
        <v>86.167800453514729</v>
      </c>
      <c r="F14" s="7">
        <f t="shared" si="3"/>
        <v>90.476190476190467</v>
      </c>
    </row>
    <row r="15" spans="1:6">
      <c r="A15" s="5">
        <f>A14+1</f>
        <v>3</v>
      </c>
      <c r="B15" s="17">
        <v>112</v>
      </c>
      <c r="C15" s="6">
        <f t="shared" si="0"/>
        <v>129.65400000000002</v>
      </c>
      <c r="D15" s="6">
        <f t="shared" si="1"/>
        <v>136.13669999999999</v>
      </c>
      <c r="E15" s="7">
        <f t="shared" si="2"/>
        <v>96.749811035525312</v>
      </c>
      <c r="F15" s="7">
        <f t="shared" si="3"/>
        <v>101.58730158730158</v>
      </c>
    </row>
    <row r="16" spans="1:6">
      <c r="A16" s="5">
        <f>A15+1</f>
        <v>4</v>
      </c>
      <c r="B16" s="17">
        <v>120</v>
      </c>
      <c r="C16" s="6">
        <f t="shared" si="0"/>
        <v>132.30000000000001</v>
      </c>
      <c r="D16" s="6">
        <f t="shared" si="1"/>
        <v>138.91500000000002</v>
      </c>
      <c r="E16" s="7">
        <f t="shared" si="2"/>
        <v>98.724296975025837</v>
      </c>
      <c r="F16" s="7">
        <f t="shared" si="3"/>
        <v>103.66051182377711</v>
      </c>
    </row>
    <row r="17" spans="1:6">
      <c r="A17" s="5">
        <f>A16+1</f>
        <v>5</v>
      </c>
      <c r="B17" s="17">
        <v>110</v>
      </c>
      <c r="C17" s="6">
        <f t="shared" si="0"/>
        <v>115.5</v>
      </c>
      <c r="D17" s="6">
        <f t="shared" si="1"/>
        <v>121.27500000000001</v>
      </c>
      <c r="E17" s="7">
        <f t="shared" si="2"/>
        <v>86.187878311530483</v>
      </c>
      <c r="F17" s="7">
        <f t="shared" si="3"/>
        <v>90.497272227107018</v>
      </c>
    </row>
    <row r="18" spans="1:6">
      <c r="A18" s="5">
        <f>A17+1</f>
        <v>6</v>
      </c>
      <c r="B18" s="17">
        <v>130</v>
      </c>
      <c r="C18" s="6">
        <f t="shared" si="0"/>
        <v>130</v>
      </c>
      <c r="D18" s="6">
        <f t="shared" si="1"/>
        <v>136.5</v>
      </c>
      <c r="E18" s="7">
        <f t="shared" si="2"/>
        <v>97.008001562761592</v>
      </c>
      <c r="F18" s="7">
        <f t="shared" si="3"/>
        <v>101.85840164089966</v>
      </c>
    </row>
    <row r="19" spans="1:6">
      <c r="A19" s="1"/>
    </row>
  </sheetData>
  <sheetCalcPr fullCalcOnLoad="1"/>
  <mergeCells count="3">
    <mergeCell ref="C10:D10"/>
    <mergeCell ref="E10:F10"/>
    <mergeCell ref="A12:B12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1" sqref="H11"/>
    </sheetView>
  </sheetViews>
  <sheetFormatPr defaultRowHeight="16.5"/>
  <cols>
    <col min="1" max="1" width="13.375" customWidth="1"/>
    <col min="2" max="2" width="10.75" customWidth="1"/>
    <col min="3" max="3" width="11.25" customWidth="1"/>
    <col min="4" max="4" width="10.75" customWidth="1"/>
    <col min="5" max="5" width="11.5" customWidth="1"/>
    <col min="6" max="6" width="11.75" customWidth="1"/>
  </cols>
  <sheetData>
    <row r="1" spans="1:6">
      <c r="A1" s="9" t="s">
        <v>6</v>
      </c>
      <c r="B1" s="10">
        <v>100</v>
      </c>
    </row>
    <row r="2" spans="1:6">
      <c r="A2" s="11" t="s">
        <v>0</v>
      </c>
      <c r="B2" s="12">
        <v>0.02</v>
      </c>
    </row>
    <row r="3" spans="1:6">
      <c r="A3" s="11" t="s">
        <v>8</v>
      </c>
      <c r="B3" s="12">
        <v>0.05</v>
      </c>
    </row>
    <row r="4" spans="1:6">
      <c r="A4" s="15" t="s">
        <v>1</v>
      </c>
      <c r="B4" s="16">
        <f>MAX(A:A)</f>
        <v>6</v>
      </c>
    </row>
    <row r="5" spans="1:6">
      <c r="A5" s="1"/>
      <c r="B5" s="2"/>
    </row>
    <row r="6" spans="1:6">
      <c r="A6" s="20" t="s">
        <v>9</v>
      </c>
      <c r="B6" s="2"/>
    </row>
    <row r="7" spans="1:6">
      <c r="A7" s="1"/>
      <c r="B7" s="2"/>
    </row>
    <row r="8" spans="1:6">
      <c r="A8" s="1"/>
      <c r="B8" s="2"/>
    </row>
    <row r="9" spans="1:6">
      <c r="A9" s="1"/>
      <c r="B9" s="2"/>
    </row>
    <row r="10" spans="1:6">
      <c r="A10" s="14"/>
      <c r="B10" s="13"/>
      <c r="C10" s="21" t="s">
        <v>2</v>
      </c>
      <c r="D10" s="21"/>
      <c r="E10" s="22" t="s">
        <v>3</v>
      </c>
      <c r="F10" s="22"/>
    </row>
    <row r="11" spans="1:6">
      <c r="A11" s="14" t="s">
        <v>1</v>
      </c>
      <c r="B11" s="13" t="s">
        <v>6</v>
      </c>
      <c r="C11" s="3" t="s">
        <v>5</v>
      </c>
      <c r="D11" s="3" t="s">
        <v>4</v>
      </c>
      <c r="E11" s="4" t="s">
        <v>5</v>
      </c>
      <c r="F11" s="4" t="s">
        <v>4</v>
      </c>
    </row>
    <row r="12" spans="1:6">
      <c r="A12" s="23" t="s">
        <v>7</v>
      </c>
      <c r="B12" s="24"/>
      <c r="C12" s="18">
        <f>SUM(C13:C18)</f>
        <v>713.11073787000009</v>
      </c>
      <c r="D12" s="18">
        <f>SUM(D13:D18)</f>
        <v>748.76627476350006</v>
      </c>
      <c r="E12" s="19">
        <f>SUM(E13:E18)</f>
        <v>532.1342121055003</v>
      </c>
      <c r="F12" s="19">
        <f>SUM(F13:F18)</f>
        <v>558.74092271077529</v>
      </c>
    </row>
    <row r="13" spans="1:6">
      <c r="A13" s="5">
        <v>1</v>
      </c>
      <c r="B13" s="8">
        <f>B1</f>
        <v>100</v>
      </c>
      <c r="C13" s="6">
        <f t="shared" ref="C13:C18" si="0">B13*(1+$B$3)^($B$4-A13)</f>
        <v>127.62815625000002</v>
      </c>
      <c r="D13" s="6">
        <f t="shared" ref="D13:D18" si="1">B13*(1+$B$3)^($B$4-A13+1)</f>
        <v>134.0095640625</v>
      </c>
      <c r="E13" s="7">
        <f t="shared" ref="E13:E18" si="2">B13/(1+$B$3)^A13</f>
        <v>95.238095238095241</v>
      </c>
      <c r="F13" s="7">
        <f t="shared" ref="F13:F18" si="3">B13/(1+$B$3)^(A13-1)</f>
        <v>100</v>
      </c>
    </row>
    <row r="14" spans="1:6">
      <c r="A14" s="5">
        <f>A13+1</f>
        <v>2</v>
      </c>
      <c r="B14" s="8">
        <f>B13*(1+$B$2)</f>
        <v>102</v>
      </c>
      <c r="C14" s="6">
        <f t="shared" si="0"/>
        <v>123.98163750000001</v>
      </c>
      <c r="D14" s="6">
        <f t="shared" si="1"/>
        <v>130.18071937500002</v>
      </c>
      <c r="E14" s="7">
        <f t="shared" si="2"/>
        <v>92.517006802721085</v>
      </c>
      <c r="F14" s="7">
        <f t="shared" si="3"/>
        <v>97.142857142857139</v>
      </c>
    </row>
    <row r="15" spans="1:6">
      <c r="A15" s="5">
        <f>A14+1</f>
        <v>3</v>
      </c>
      <c r="B15" s="8">
        <f>B14*(1+$B$2)</f>
        <v>104.04</v>
      </c>
      <c r="C15" s="6">
        <f t="shared" si="0"/>
        <v>120.43930500000002</v>
      </c>
      <c r="D15" s="6">
        <f t="shared" si="1"/>
        <v>126.46127025000001</v>
      </c>
      <c r="E15" s="7">
        <f t="shared" si="2"/>
        <v>89.873663751214764</v>
      </c>
      <c r="F15" s="7">
        <f t="shared" si="3"/>
        <v>94.367346938775512</v>
      </c>
    </row>
    <row r="16" spans="1:6">
      <c r="A16" s="5">
        <f>A15+1</f>
        <v>4</v>
      </c>
      <c r="B16" s="8">
        <f>B15*(1+$B$2)</f>
        <v>106.1208</v>
      </c>
      <c r="C16" s="6">
        <f t="shared" si="0"/>
        <v>116.998182</v>
      </c>
      <c r="D16" s="6">
        <f t="shared" si="1"/>
        <v>122.84809110000002</v>
      </c>
      <c r="E16" s="7">
        <f t="shared" si="2"/>
        <v>87.305844786894355</v>
      </c>
      <c r="F16" s="7">
        <f t="shared" si="3"/>
        <v>91.671137026239066</v>
      </c>
    </row>
    <row r="17" spans="1:6">
      <c r="A17" s="5">
        <f>A16+1</f>
        <v>5</v>
      </c>
      <c r="B17" s="8">
        <f>B16*(1+$B$2)</f>
        <v>108.243216</v>
      </c>
      <c r="C17" s="6">
        <f t="shared" si="0"/>
        <v>113.65537680000001</v>
      </c>
      <c r="D17" s="6">
        <f t="shared" si="1"/>
        <v>119.33814564000001</v>
      </c>
      <c r="E17" s="7">
        <f t="shared" si="2"/>
        <v>84.811392078697367</v>
      </c>
      <c r="F17" s="7">
        <f t="shared" si="3"/>
        <v>89.051961682632239</v>
      </c>
    </row>
    <row r="18" spans="1:6">
      <c r="A18" s="5">
        <f>A17+1</f>
        <v>6</v>
      </c>
      <c r="B18" s="8">
        <f>B17*(1+$B$2)</f>
        <v>110.40808032000001</v>
      </c>
      <c r="C18" s="6">
        <f t="shared" si="0"/>
        <v>110.40808032000001</v>
      </c>
      <c r="D18" s="6">
        <f t="shared" si="1"/>
        <v>115.92848433600001</v>
      </c>
      <c r="E18" s="7">
        <f t="shared" si="2"/>
        <v>82.388209447877458</v>
      </c>
      <c r="F18" s="7">
        <f t="shared" si="3"/>
        <v>86.50761992027131</v>
      </c>
    </row>
    <row r="19" spans="1:6">
      <c r="A19" s="1"/>
    </row>
  </sheetData>
  <sheetCalcPr fullCalcOnLoad="1"/>
  <mergeCells count="3">
    <mergeCell ref="C10:D10"/>
    <mergeCell ref="E10:F10"/>
    <mergeCell ref="A12:B12"/>
  </mergeCells>
  <phoneticPr fontId="1" type="noConversion"/>
  <hyperlinks>
    <hyperlink ref="A6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非等比變額年金</vt:lpstr>
      <vt:lpstr>等比年金試算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weizen yan</dc:creator>
  <cp:lastModifiedBy>weizen yan</cp:lastModifiedBy>
  <dcterms:created xsi:type="dcterms:W3CDTF">2009-06-11T23:12:31Z</dcterms:created>
  <dcterms:modified xsi:type="dcterms:W3CDTF">2017-07-08T07:36:37Z</dcterms:modified>
</cp:coreProperties>
</file>