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1715" windowHeight="8220" activeTab="2"/>
  </bookViews>
  <sheets>
    <sheet name="單利" sheetId="3" r:id="rId1"/>
    <sheet name="複利" sheetId="4" r:id="rId2"/>
    <sheet name="複利次數之影響" sheetId="2" r:id="rId3"/>
    <sheet name="實質年利率" sheetId="1" r:id="rId4"/>
  </sheets>
  <calcPr calcId="125725"/>
</workbook>
</file>

<file path=xl/calcChain.xml><?xml version="1.0" encoding="utf-8"?>
<calcChain xmlns="http://schemas.openxmlformats.org/spreadsheetml/2006/main">
  <c r="C17" i="3"/>
  <c r="D17"/>
  <c r="E17"/>
  <c r="F17"/>
  <c r="G17"/>
  <c r="H17"/>
  <c r="I17"/>
  <c r="J17"/>
  <c r="C18"/>
  <c r="G18"/>
  <c r="C19"/>
  <c r="G19"/>
  <c r="B18"/>
  <c r="B17"/>
  <c r="B17" i="4"/>
  <c r="C17"/>
  <c r="D17"/>
  <c r="E17"/>
  <c r="F17"/>
  <c r="G17"/>
  <c r="H17"/>
  <c r="I17"/>
  <c r="J17"/>
  <c r="A18"/>
  <c r="B18"/>
  <c r="C18"/>
  <c r="D18"/>
  <c r="E18"/>
  <c r="F18"/>
  <c r="G18"/>
  <c r="H18"/>
  <c r="I18"/>
  <c r="J18"/>
  <c r="A19"/>
  <c r="B19"/>
  <c r="C19"/>
  <c r="D19"/>
  <c r="E19"/>
  <c r="F19"/>
  <c r="G19"/>
  <c r="H19"/>
  <c r="I19"/>
  <c r="J19"/>
  <c r="A20"/>
  <c r="C20" s="1"/>
  <c r="B20"/>
  <c r="D20"/>
  <c r="E20"/>
  <c r="F20"/>
  <c r="H20"/>
  <c r="I20"/>
  <c r="J20"/>
  <c r="A21"/>
  <c r="B21"/>
  <c r="C21"/>
  <c r="D21"/>
  <c r="E21"/>
  <c r="F21"/>
  <c r="G21"/>
  <c r="H21"/>
  <c r="I21"/>
  <c r="J21"/>
  <c r="A22"/>
  <c r="C22" s="1"/>
  <c r="B22"/>
  <c r="D22"/>
  <c r="E22"/>
  <c r="F22"/>
  <c r="H22"/>
  <c r="I22"/>
  <c r="J22"/>
  <c r="D5" i="2"/>
  <c r="E5"/>
  <c r="F5"/>
  <c r="B6"/>
  <c r="D6" s="1"/>
  <c r="E6"/>
  <c r="B7"/>
  <c r="D7" s="1"/>
  <c r="E7"/>
  <c r="B8"/>
  <c r="D8" s="1"/>
  <c r="E8"/>
  <c r="F8"/>
  <c r="B9"/>
  <c r="D9"/>
  <c r="E9"/>
  <c r="F9"/>
  <c r="B10"/>
  <c r="D10"/>
  <c r="E10"/>
  <c r="F10"/>
  <c r="B11"/>
  <c r="D11"/>
  <c r="E11"/>
  <c r="F11"/>
  <c r="B12"/>
  <c r="D12"/>
  <c r="E12"/>
  <c r="F12"/>
  <c r="B13"/>
  <c r="D13"/>
  <c r="E13"/>
  <c r="F13"/>
  <c r="B14"/>
  <c r="D14"/>
  <c r="E14"/>
  <c r="F14"/>
  <c r="B15"/>
  <c r="D15"/>
  <c r="E15"/>
  <c r="F15"/>
  <c r="B16"/>
  <c r="D16"/>
  <c r="E16"/>
  <c r="F16"/>
  <c r="B17"/>
  <c r="D17"/>
  <c r="E17"/>
  <c r="F17"/>
  <c r="B18"/>
  <c r="D18"/>
  <c r="E18"/>
  <c r="F18"/>
  <c r="B19"/>
  <c r="D19"/>
  <c r="E19"/>
  <c r="F19"/>
  <c r="B20"/>
  <c r="D20"/>
  <c r="E20"/>
  <c r="F20"/>
  <c r="B21"/>
  <c r="D21"/>
  <c r="E21"/>
  <c r="F21"/>
  <c r="B22"/>
  <c r="D22"/>
  <c r="E22"/>
  <c r="F22"/>
  <c r="B23"/>
  <c r="D23"/>
  <c r="E23"/>
  <c r="F23"/>
  <c r="B24"/>
  <c r="D24"/>
  <c r="E24"/>
  <c r="F24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5"/>
  <c r="A18" i="3"/>
  <c r="F18" s="1"/>
  <c r="A19"/>
  <c r="F19" s="1"/>
  <c r="A20"/>
  <c r="F20" s="1"/>
  <c r="B9" i="1"/>
  <c r="B5"/>
  <c r="B6"/>
  <c r="B7"/>
  <c r="B8"/>
  <c r="B4"/>
  <c r="G20" i="3" l="1"/>
  <c r="C20"/>
  <c r="F7" i="2"/>
  <c r="F6"/>
  <c r="B19" i="3"/>
  <c r="H20"/>
  <c r="D20"/>
  <c r="H19"/>
  <c r="D19"/>
  <c r="H18"/>
  <c r="D18"/>
  <c r="A21"/>
  <c r="B20"/>
  <c r="I20"/>
  <c r="E20"/>
  <c r="I19"/>
  <c r="E19"/>
  <c r="I18"/>
  <c r="E18"/>
  <c r="A23" i="4"/>
  <c r="G22"/>
  <c r="G20"/>
  <c r="J20" i="3"/>
  <c r="J19"/>
  <c r="J18"/>
  <c r="E23" i="4" l="1"/>
  <c r="I23"/>
  <c r="D23"/>
  <c r="H23"/>
  <c r="J23"/>
  <c r="C23"/>
  <c r="G23"/>
  <c r="A24"/>
  <c r="B23"/>
  <c r="F23"/>
  <c r="F21" i="3"/>
  <c r="J21"/>
  <c r="B21"/>
  <c r="E21"/>
  <c r="I21"/>
  <c r="A22"/>
  <c r="C21"/>
  <c r="D21"/>
  <c r="H21"/>
  <c r="G21"/>
  <c r="F22" l="1"/>
  <c r="J22"/>
  <c r="A23"/>
  <c r="E22"/>
  <c r="I22"/>
  <c r="G22"/>
  <c r="B22"/>
  <c r="D22"/>
  <c r="H22"/>
  <c r="C22"/>
  <c r="C24" i="4"/>
  <c r="G24"/>
  <c r="A25"/>
  <c r="D24"/>
  <c r="B24"/>
  <c r="F24"/>
  <c r="J24"/>
  <c r="E24"/>
  <c r="I24"/>
  <c r="H24"/>
  <c r="F23" i="3" l="1"/>
  <c r="J23"/>
  <c r="E23"/>
  <c r="I23"/>
  <c r="G23"/>
  <c r="A24"/>
  <c r="D23"/>
  <c r="H23"/>
  <c r="B23"/>
  <c r="C23"/>
  <c r="E25" i="4"/>
  <c r="I25"/>
  <c r="B25"/>
  <c r="D25"/>
  <c r="H25"/>
  <c r="F25"/>
  <c r="C25"/>
  <c r="G25"/>
  <c r="A26"/>
  <c r="J25"/>
  <c r="F24" i="3" l="1"/>
  <c r="J24"/>
  <c r="G24"/>
  <c r="E24"/>
  <c r="I24"/>
  <c r="B24"/>
  <c r="A25"/>
  <c r="D24"/>
  <c r="H24"/>
  <c r="C24"/>
  <c r="C26" i="4"/>
  <c r="G26"/>
  <c r="A27"/>
  <c r="H26"/>
  <c r="B26"/>
  <c r="F26"/>
  <c r="J26"/>
  <c r="E26"/>
  <c r="I26"/>
  <c r="D26"/>
  <c r="E27" l="1"/>
  <c r="I27"/>
  <c r="D27"/>
  <c r="H27"/>
  <c r="B27"/>
  <c r="J27"/>
  <c r="C27"/>
  <c r="G27"/>
  <c r="A28"/>
  <c r="F27"/>
  <c r="F25" i="3"/>
  <c r="J25"/>
  <c r="B25"/>
  <c r="E25"/>
  <c r="I25"/>
  <c r="A26"/>
  <c r="C25"/>
  <c r="D25"/>
  <c r="H25"/>
  <c r="G25"/>
  <c r="C28" i="4" l="1"/>
  <c r="G28"/>
  <c r="A29"/>
  <c r="D28"/>
  <c r="B28"/>
  <c r="F28"/>
  <c r="J28"/>
  <c r="E28"/>
  <c r="I28"/>
  <c r="H28"/>
  <c r="F26" i="3"/>
  <c r="J26"/>
  <c r="A27"/>
  <c r="B26"/>
  <c r="E26"/>
  <c r="I26"/>
  <c r="C26"/>
  <c r="D26"/>
  <c r="H26"/>
  <c r="G26"/>
  <c r="F27" l="1"/>
  <c r="J27"/>
  <c r="E27"/>
  <c r="I27"/>
  <c r="C27"/>
  <c r="D27"/>
  <c r="H27"/>
  <c r="B27"/>
  <c r="G27"/>
  <c r="A28"/>
  <c r="E29" i="4"/>
  <c r="I29"/>
  <c r="B29"/>
  <c r="D29"/>
  <c r="H29"/>
  <c r="F29"/>
  <c r="C29"/>
  <c r="G29"/>
  <c r="A30"/>
  <c r="J29"/>
  <c r="F28" i="3" l="1"/>
  <c r="J28"/>
  <c r="E28"/>
  <c r="I28"/>
  <c r="B28"/>
  <c r="A29"/>
  <c r="C28"/>
  <c r="D28"/>
  <c r="H28"/>
  <c r="G28"/>
  <c r="C30" i="4"/>
  <c r="G30"/>
  <c r="A31"/>
  <c r="D30"/>
  <c r="B30"/>
  <c r="F30"/>
  <c r="J30"/>
  <c r="H30"/>
  <c r="E30"/>
  <c r="I30"/>
  <c r="E31" l="1"/>
  <c r="I31"/>
  <c r="F31"/>
  <c r="D31"/>
  <c r="H31"/>
  <c r="J31"/>
  <c r="C31"/>
  <c r="G31"/>
  <c r="A32"/>
  <c r="B31"/>
  <c r="F29" i="3"/>
  <c r="J29"/>
  <c r="B29"/>
  <c r="E29"/>
  <c r="I29"/>
  <c r="A30"/>
  <c r="C29"/>
  <c r="D29"/>
  <c r="H29"/>
  <c r="G29"/>
  <c r="C32" i="4" l="1"/>
  <c r="G32"/>
  <c r="A33"/>
  <c r="B32"/>
  <c r="F32"/>
  <c r="J32"/>
  <c r="H32"/>
  <c r="E32"/>
  <c r="I32"/>
  <c r="D32"/>
  <c r="F30" i="3"/>
  <c r="J30"/>
  <c r="A31"/>
  <c r="E30"/>
  <c r="I30"/>
  <c r="C30"/>
  <c r="B30"/>
  <c r="D30"/>
  <c r="H30"/>
  <c r="G30"/>
  <c r="E33" i="4" l="1"/>
  <c r="I33"/>
  <c r="B33"/>
  <c r="D33"/>
  <c r="H33"/>
  <c r="C33"/>
  <c r="G33"/>
  <c r="A34"/>
  <c r="F33"/>
  <c r="J33"/>
  <c r="F31" i="3"/>
  <c r="J31"/>
  <c r="E31"/>
  <c r="I31"/>
  <c r="C31"/>
  <c r="A32"/>
  <c r="D31"/>
  <c r="H31"/>
  <c r="B31"/>
  <c r="G31"/>
  <c r="F32" l="1"/>
  <c r="J32"/>
  <c r="E32"/>
  <c r="I32"/>
  <c r="B32"/>
  <c r="A33"/>
  <c r="C32"/>
  <c r="D32"/>
  <c r="H32"/>
  <c r="G32"/>
  <c r="C34" i="4"/>
  <c r="G34"/>
  <c r="A35"/>
  <c r="H34"/>
  <c r="B34"/>
  <c r="F34"/>
  <c r="J34"/>
  <c r="D34"/>
  <c r="E34"/>
  <c r="I34"/>
  <c r="E35" l="1"/>
  <c r="I35"/>
  <c r="F35"/>
  <c r="D35"/>
  <c r="H35"/>
  <c r="J35"/>
  <c r="C35"/>
  <c r="G35"/>
  <c r="A36"/>
  <c r="B35"/>
  <c r="F33" i="3"/>
  <c r="J33"/>
  <c r="B33"/>
  <c r="E33"/>
  <c r="I33"/>
  <c r="A34"/>
  <c r="C33"/>
  <c r="D33"/>
  <c r="H33"/>
  <c r="G33"/>
  <c r="C36" i="4" l="1"/>
  <c r="G36"/>
  <c r="D36"/>
  <c r="B36"/>
  <c r="F36"/>
  <c r="J36"/>
  <c r="E36"/>
  <c r="I36"/>
  <c r="H36"/>
  <c r="F34" i="3"/>
  <c r="J34"/>
  <c r="A35"/>
  <c r="B34"/>
  <c r="E34"/>
  <c r="I34"/>
  <c r="C34"/>
  <c r="D34"/>
  <c r="H34"/>
  <c r="G34"/>
  <c r="F35" l="1"/>
  <c r="J35"/>
  <c r="E35"/>
  <c r="I35"/>
  <c r="C35"/>
  <c r="D35"/>
  <c r="H35"/>
  <c r="B35"/>
  <c r="G35"/>
  <c r="A36"/>
  <c r="F36" l="1"/>
  <c r="J36"/>
  <c r="C36"/>
  <c r="E36"/>
  <c r="I36"/>
  <c r="B36"/>
  <c r="G36"/>
  <c r="D36"/>
  <c r="H36"/>
</calcChain>
</file>

<file path=xl/sharedStrings.xml><?xml version="1.0" encoding="utf-8"?>
<sst xmlns="http://schemas.openxmlformats.org/spreadsheetml/2006/main" count="41" uniqueCount="32">
  <si>
    <t>∞</t>
    <phoneticPr fontId="2" type="noConversion"/>
  </si>
  <si>
    <t>複利次數(m)</t>
    <phoneticPr fontId="2" type="noConversion"/>
  </si>
  <si>
    <t>實質年利率</t>
    <phoneticPr fontId="2" type="noConversion"/>
  </si>
  <si>
    <t>2%</t>
    <phoneticPr fontId="2" type="noConversion"/>
  </si>
  <si>
    <t>4%</t>
    <phoneticPr fontId="2" type="noConversion"/>
  </si>
  <si>
    <t>6%</t>
    <phoneticPr fontId="2" type="noConversion"/>
  </si>
  <si>
    <t>8%</t>
    <phoneticPr fontId="2" type="noConversion"/>
  </si>
  <si>
    <t>10%</t>
    <phoneticPr fontId="2" type="noConversion"/>
  </si>
  <si>
    <t>12%</t>
    <phoneticPr fontId="2" type="noConversion"/>
  </si>
  <si>
    <t>14%</t>
    <phoneticPr fontId="2" type="noConversion"/>
  </si>
  <si>
    <t>16%</t>
    <phoneticPr fontId="2" type="noConversion"/>
  </si>
  <si>
    <t>18%</t>
    <phoneticPr fontId="2" type="noConversion"/>
  </si>
  <si>
    <t>2%</t>
    <phoneticPr fontId="2" type="noConversion"/>
  </si>
  <si>
    <t>4%</t>
    <phoneticPr fontId="2" type="noConversion"/>
  </si>
  <si>
    <t>6%</t>
    <phoneticPr fontId="2" type="noConversion"/>
  </si>
  <si>
    <t>8%</t>
    <phoneticPr fontId="2" type="noConversion"/>
  </si>
  <si>
    <t>10%</t>
    <phoneticPr fontId="2" type="noConversion"/>
  </si>
  <si>
    <t>12%</t>
    <phoneticPr fontId="2" type="noConversion"/>
  </si>
  <si>
    <t>14%</t>
    <phoneticPr fontId="2" type="noConversion"/>
  </si>
  <si>
    <t>16%</t>
    <phoneticPr fontId="2" type="noConversion"/>
  </si>
  <si>
    <t>18%</t>
    <phoneticPr fontId="2" type="noConversion"/>
  </si>
  <si>
    <t>年</t>
    <phoneticPr fontId="2" type="noConversion"/>
  </si>
  <si>
    <t>年(n)</t>
    <phoneticPr fontId="2" type="noConversion"/>
  </si>
  <si>
    <t>1</t>
    <phoneticPr fontId="2" type="noConversion"/>
  </si>
  <si>
    <t>365</t>
    <phoneticPr fontId="2" type="noConversion"/>
  </si>
  <si>
    <t>年(n)</t>
    <phoneticPr fontId="2" type="noConversion"/>
  </si>
  <si>
    <t>期初(PV)</t>
    <phoneticPr fontId="2" type="noConversion"/>
  </si>
  <si>
    <t>期初(PV)</t>
    <phoneticPr fontId="2" type="noConversion"/>
  </si>
  <si>
    <t>名目利率(Rn)</t>
    <phoneticPr fontId="2" type="noConversion"/>
  </si>
  <si>
    <t>使用說明</t>
    <phoneticPr fontId="2" type="noConversion"/>
  </si>
  <si>
    <t>名目利率 (Rn)</t>
    <phoneticPr fontId="2" type="noConversion"/>
  </si>
  <si>
    <t>每年複利次數(m)</t>
    <phoneticPr fontId="2" type="noConversion"/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</si>
</sst>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77" formatCode="0_ "/>
    <numFmt numFmtId="182" formatCode="0.000%"/>
    <numFmt numFmtId="183" formatCode="0.0000%"/>
    <numFmt numFmtId="184" formatCode="#,##0.00_ ;[Red]\-#,##0.00\ "/>
    <numFmt numFmtId="185" formatCode="#,##0_ ;[Red]\-#,##0\ "/>
  </numFmts>
  <fonts count="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56"/>
      <name val="新細明體"/>
      <family val="1"/>
      <charset val="136"/>
    </font>
    <font>
      <u/>
      <sz val="12"/>
      <color indexed="12"/>
      <name val="新細明體"/>
      <family val="1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8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>
      <alignment vertical="center"/>
    </xf>
    <xf numFmtId="177" fontId="0" fillId="0" borderId="0" xfId="0" applyNumberFormat="1">
      <alignment vertical="center"/>
    </xf>
    <xf numFmtId="183" fontId="0" fillId="0" borderId="0" xfId="2" applyNumberFormat="1" applyFont="1">
      <alignment vertical="center"/>
    </xf>
    <xf numFmtId="0" fontId="0" fillId="2" borderId="0" xfId="0" applyFill="1">
      <alignment vertical="center"/>
    </xf>
    <xf numFmtId="10" fontId="4" fillId="3" borderId="0" xfId="0" applyNumberFormat="1" applyFont="1" applyFill="1">
      <alignment vertical="center"/>
    </xf>
    <xf numFmtId="0" fontId="3" fillId="4" borderId="1" xfId="0" applyFont="1" applyFill="1" applyBorder="1">
      <alignment vertical="center"/>
    </xf>
    <xf numFmtId="177" fontId="0" fillId="5" borderId="1" xfId="0" applyNumberFormat="1" applyFill="1" applyBorder="1" applyAlignment="1">
      <alignment horizontal="center" vertical="center"/>
    </xf>
    <xf numFmtId="182" fontId="3" fillId="6" borderId="1" xfId="2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>
      <alignment vertical="center"/>
    </xf>
    <xf numFmtId="0" fontId="3" fillId="7" borderId="1" xfId="0" applyFont="1" applyFill="1" applyBorder="1">
      <alignment vertical="center"/>
    </xf>
    <xf numFmtId="9" fontId="3" fillId="7" borderId="1" xfId="0" quotePrefix="1" applyNumberFormat="1" applyFont="1" applyFill="1" applyBorder="1" applyAlignment="1">
      <alignment horizontal="center" vertical="center"/>
    </xf>
    <xf numFmtId="10" fontId="3" fillId="7" borderId="1" xfId="0" quotePrefix="1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84" fontId="0" fillId="5" borderId="1" xfId="1" applyNumberFormat="1" applyFont="1" applyFill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2" borderId="1" xfId="0" applyFill="1" applyBorder="1" applyAlignment="1">
      <alignment vertical="center" wrapText="1"/>
    </xf>
    <xf numFmtId="0" fontId="0" fillId="3" borderId="0" xfId="0" applyFill="1">
      <alignment vertical="center"/>
    </xf>
    <xf numFmtId="185" fontId="0" fillId="5" borderId="1" xfId="1" applyNumberFormat="1" applyFont="1" applyFill="1" applyBorder="1">
      <alignment vertical="center"/>
    </xf>
    <xf numFmtId="185" fontId="0" fillId="8" borderId="1" xfId="1" applyNumberFormat="1" applyFont="1" applyFill="1" applyBorder="1">
      <alignment vertical="center"/>
    </xf>
    <xf numFmtId="177" fontId="0" fillId="2" borderId="1" xfId="0" applyNumberFormat="1" applyFill="1" applyBorder="1" applyAlignment="1">
      <alignment horizontal="center" vertical="center"/>
    </xf>
    <xf numFmtId="9" fontId="3" fillId="9" borderId="1" xfId="0" applyNumberFormat="1" applyFont="1" applyFill="1" applyBorder="1" applyAlignment="1">
      <alignment horizontal="center" vertical="center"/>
    </xf>
    <xf numFmtId="49" fontId="3" fillId="9" borderId="1" xfId="0" quotePrefix="1" applyNumberFormat="1" applyFont="1" applyFill="1" applyBorder="1" applyAlignment="1">
      <alignment horizontal="center" vertical="center"/>
    </xf>
    <xf numFmtId="9" fontId="3" fillId="7" borderId="1" xfId="0" applyNumberFormat="1" applyFont="1" applyFill="1" applyBorder="1" applyAlignment="1">
      <alignment horizontal="center" vertical="center"/>
    </xf>
    <xf numFmtId="49" fontId="3" fillId="7" borderId="1" xfId="0" quotePrefix="1" applyNumberFormat="1" applyFont="1" applyFill="1" applyBorder="1" applyAlignment="1">
      <alignment horizontal="center" vertical="center"/>
    </xf>
    <xf numFmtId="184" fontId="1" fillId="5" borderId="1" xfId="1" applyNumberFormat="1" applyFill="1" applyBorder="1">
      <alignment vertical="center"/>
    </xf>
    <xf numFmtId="0" fontId="5" fillId="0" borderId="0" xfId="3" applyAlignment="1" applyProtection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9" fontId="3" fillId="10" borderId="1" xfId="0" applyNumberFormat="1" applyFont="1" applyFill="1" applyBorder="1" applyAlignment="1">
      <alignment horizontal="center" vertical="center"/>
    </xf>
  </cellXfs>
  <cellStyles count="4">
    <cellStyle name="一般" xfId="0" builtinId="0"/>
    <cellStyle name="千分位" xfId="1" builtinId="3"/>
    <cellStyle name="百分比" xfId="2" builtinId="5"/>
    <cellStyle name="超連結" xfId="3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r>
              <a:rPr altLang="en-US"/>
              <a:t>單利之未來值</a:t>
            </a:r>
          </a:p>
        </c:rich>
      </c:tx>
      <c:layout>
        <c:manualLayout>
          <c:xMode val="edge"/>
          <c:yMode val="edge"/>
          <c:x val="0.38519924098671726"/>
          <c:y val="1.78571739975830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246679316888045"/>
          <c:y val="0.12857165278259763"/>
          <c:w val="0.73434535104364329"/>
          <c:h val="0.64285826391298817"/>
        </c:manualLayout>
      </c:layout>
      <c:lineChart>
        <c:grouping val="standard"/>
        <c:ser>
          <c:idx val="0"/>
          <c:order val="0"/>
          <c:tx>
            <c:strRef>
              <c:f>單利!$B$16</c:f>
              <c:strCache>
                <c:ptCount val="1"/>
                <c:pt idx="0">
                  <c:v>2%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單利!$A$17:$A$36</c:f>
              <c:numCache>
                <c:formatCode>0_ 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單利!$B$17:$B$36</c:f>
              <c:numCache>
                <c:formatCode>#,##0.00_ ;[Red]\-#,##0.00\ </c:formatCode>
                <c:ptCount val="20"/>
                <c:pt idx="0">
                  <c:v>102</c:v>
                </c:pt>
                <c:pt idx="1">
                  <c:v>104</c:v>
                </c:pt>
                <c:pt idx="2">
                  <c:v>106</c:v>
                </c:pt>
                <c:pt idx="3">
                  <c:v>108</c:v>
                </c:pt>
                <c:pt idx="4">
                  <c:v>110.00000000000001</c:v>
                </c:pt>
                <c:pt idx="5">
                  <c:v>112.00000000000001</c:v>
                </c:pt>
                <c:pt idx="6">
                  <c:v>114.00000000000001</c:v>
                </c:pt>
                <c:pt idx="7">
                  <c:v>115.99999999999999</c:v>
                </c:pt>
                <c:pt idx="8">
                  <c:v>118</c:v>
                </c:pt>
                <c:pt idx="9">
                  <c:v>120</c:v>
                </c:pt>
                <c:pt idx="10">
                  <c:v>122</c:v>
                </c:pt>
                <c:pt idx="11">
                  <c:v>124</c:v>
                </c:pt>
                <c:pt idx="12">
                  <c:v>126</c:v>
                </c:pt>
                <c:pt idx="13">
                  <c:v>128</c:v>
                </c:pt>
                <c:pt idx="14">
                  <c:v>130</c:v>
                </c:pt>
                <c:pt idx="15">
                  <c:v>132</c:v>
                </c:pt>
                <c:pt idx="16">
                  <c:v>134</c:v>
                </c:pt>
                <c:pt idx="17">
                  <c:v>136</c:v>
                </c:pt>
                <c:pt idx="18">
                  <c:v>138</c:v>
                </c:pt>
                <c:pt idx="19">
                  <c:v>140</c:v>
                </c:pt>
              </c:numCache>
            </c:numRef>
          </c:val>
        </c:ser>
        <c:ser>
          <c:idx val="1"/>
          <c:order val="1"/>
          <c:tx>
            <c:strRef>
              <c:f>單利!$C$16</c:f>
              <c:strCache>
                <c:ptCount val="1"/>
                <c:pt idx="0">
                  <c:v>4%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單利!$A$17:$A$36</c:f>
              <c:numCache>
                <c:formatCode>0_ 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單利!$C$17:$C$36</c:f>
              <c:numCache>
                <c:formatCode>#,##0.00_ ;[Red]\-#,##0.00\ </c:formatCode>
                <c:ptCount val="20"/>
                <c:pt idx="0">
                  <c:v>104</c:v>
                </c:pt>
                <c:pt idx="1">
                  <c:v>108</c:v>
                </c:pt>
                <c:pt idx="2">
                  <c:v>112.00000000000001</c:v>
                </c:pt>
                <c:pt idx="3">
                  <c:v>115.99999999999999</c:v>
                </c:pt>
                <c:pt idx="4">
                  <c:v>120</c:v>
                </c:pt>
                <c:pt idx="5">
                  <c:v>124</c:v>
                </c:pt>
                <c:pt idx="6">
                  <c:v>128</c:v>
                </c:pt>
                <c:pt idx="7">
                  <c:v>132</c:v>
                </c:pt>
                <c:pt idx="8">
                  <c:v>136</c:v>
                </c:pt>
                <c:pt idx="9">
                  <c:v>140</c:v>
                </c:pt>
                <c:pt idx="10">
                  <c:v>144</c:v>
                </c:pt>
                <c:pt idx="11">
                  <c:v>148</c:v>
                </c:pt>
                <c:pt idx="12">
                  <c:v>152</c:v>
                </c:pt>
                <c:pt idx="13">
                  <c:v>156</c:v>
                </c:pt>
                <c:pt idx="14">
                  <c:v>160</c:v>
                </c:pt>
                <c:pt idx="15">
                  <c:v>164</c:v>
                </c:pt>
                <c:pt idx="16">
                  <c:v>168.00000000000003</c:v>
                </c:pt>
                <c:pt idx="17">
                  <c:v>172</c:v>
                </c:pt>
                <c:pt idx="18">
                  <c:v>176</c:v>
                </c:pt>
                <c:pt idx="19">
                  <c:v>180</c:v>
                </c:pt>
              </c:numCache>
            </c:numRef>
          </c:val>
        </c:ser>
        <c:ser>
          <c:idx val="2"/>
          <c:order val="2"/>
          <c:tx>
            <c:strRef>
              <c:f>單利!$D$16</c:f>
              <c:strCache>
                <c:ptCount val="1"/>
                <c:pt idx="0">
                  <c:v>6%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單利!$A$17:$A$36</c:f>
              <c:numCache>
                <c:formatCode>0_ 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單利!$D$17:$D$36</c:f>
              <c:numCache>
                <c:formatCode>#,##0.00_ ;[Red]\-#,##0.00\ </c:formatCode>
                <c:ptCount val="20"/>
                <c:pt idx="0">
                  <c:v>106</c:v>
                </c:pt>
                <c:pt idx="1">
                  <c:v>112.00000000000001</c:v>
                </c:pt>
                <c:pt idx="2">
                  <c:v>118</c:v>
                </c:pt>
                <c:pt idx="3">
                  <c:v>124</c:v>
                </c:pt>
                <c:pt idx="4">
                  <c:v>130</c:v>
                </c:pt>
                <c:pt idx="5">
                  <c:v>136</c:v>
                </c:pt>
                <c:pt idx="6">
                  <c:v>142</c:v>
                </c:pt>
                <c:pt idx="7">
                  <c:v>148</c:v>
                </c:pt>
                <c:pt idx="8">
                  <c:v>154</c:v>
                </c:pt>
                <c:pt idx="9">
                  <c:v>160</c:v>
                </c:pt>
                <c:pt idx="10">
                  <c:v>166</c:v>
                </c:pt>
                <c:pt idx="11">
                  <c:v>172</c:v>
                </c:pt>
                <c:pt idx="12">
                  <c:v>178</c:v>
                </c:pt>
                <c:pt idx="13">
                  <c:v>184</c:v>
                </c:pt>
                <c:pt idx="14">
                  <c:v>190</c:v>
                </c:pt>
                <c:pt idx="15">
                  <c:v>196</c:v>
                </c:pt>
                <c:pt idx="16">
                  <c:v>202</c:v>
                </c:pt>
                <c:pt idx="17">
                  <c:v>208</c:v>
                </c:pt>
                <c:pt idx="18">
                  <c:v>213.99999999999997</c:v>
                </c:pt>
                <c:pt idx="19">
                  <c:v>220.00000000000003</c:v>
                </c:pt>
              </c:numCache>
            </c:numRef>
          </c:val>
        </c:ser>
        <c:ser>
          <c:idx val="3"/>
          <c:order val="3"/>
          <c:tx>
            <c:strRef>
              <c:f>單利!$E$16</c:f>
              <c:strCache>
                <c:ptCount val="1"/>
                <c:pt idx="0">
                  <c:v>8%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單利!$A$17:$A$36</c:f>
              <c:numCache>
                <c:formatCode>0_ 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單利!$E$17:$E$36</c:f>
              <c:numCache>
                <c:formatCode>#,##0.00_ ;[Red]\-#,##0.00\ </c:formatCode>
                <c:ptCount val="20"/>
                <c:pt idx="0">
                  <c:v>108</c:v>
                </c:pt>
                <c:pt idx="1">
                  <c:v>115.99999999999999</c:v>
                </c:pt>
                <c:pt idx="2">
                  <c:v>124</c:v>
                </c:pt>
                <c:pt idx="3">
                  <c:v>132</c:v>
                </c:pt>
                <c:pt idx="4">
                  <c:v>140</c:v>
                </c:pt>
                <c:pt idx="5">
                  <c:v>148</c:v>
                </c:pt>
                <c:pt idx="6">
                  <c:v>156</c:v>
                </c:pt>
                <c:pt idx="7">
                  <c:v>164</c:v>
                </c:pt>
                <c:pt idx="8">
                  <c:v>172</c:v>
                </c:pt>
                <c:pt idx="9">
                  <c:v>180</c:v>
                </c:pt>
                <c:pt idx="10">
                  <c:v>188</c:v>
                </c:pt>
                <c:pt idx="11">
                  <c:v>196</c:v>
                </c:pt>
                <c:pt idx="12">
                  <c:v>204</c:v>
                </c:pt>
                <c:pt idx="13">
                  <c:v>212</c:v>
                </c:pt>
                <c:pt idx="14">
                  <c:v>220.00000000000003</c:v>
                </c:pt>
                <c:pt idx="15">
                  <c:v>228.00000000000003</c:v>
                </c:pt>
                <c:pt idx="16">
                  <c:v>236.00000000000003</c:v>
                </c:pt>
                <c:pt idx="17">
                  <c:v>244</c:v>
                </c:pt>
                <c:pt idx="18">
                  <c:v>252</c:v>
                </c:pt>
                <c:pt idx="19">
                  <c:v>260</c:v>
                </c:pt>
              </c:numCache>
            </c:numRef>
          </c:val>
        </c:ser>
        <c:ser>
          <c:idx val="4"/>
          <c:order val="4"/>
          <c:tx>
            <c:strRef>
              <c:f>單利!$F$16</c:f>
              <c:strCache>
                <c:ptCount val="1"/>
                <c:pt idx="0">
                  <c:v>10%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單利!$A$17:$A$36</c:f>
              <c:numCache>
                <c:formatCode>0_ 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單利!$F$17:$F$36</c:f>
              <c:numCache>
                <c:formatCode>#,##0.00_ ;[Red]\-#,##0.00\ </c:formatCode>
                <c:ptCount val="20"/>
                <c:pt idx="0">
                  <c:v>110.00000000000001</c:v>
                </c:pt>
                <c:pt idx="1">
                  <c:v>120</c:v>
                </c:pt>
                <c:pt idx="2">
                  <c:v>130</c:v>
                </c:pt>
                <c:pt idx="3">
                  <c:v>140</c:v>
                </c:pt>
                <c:pt idx="4">
                  <c:v>150</c:v>
                </c:pt>
                <c:pt idx="5">
                  <c:v>160</c:v>
                </c:pt>
                <c:pt idx="6">
                  <c:v>170.00000000000003</c:v>
                </c:pt>
                <c:pt idx="7">
                  <c:v>180</c:v>
                </c:pt>
                <c:pt idx="8">
                  <c:v>190</c:v>
                </c:pt>
                <c:pt idx="9">
                  <c:v>200</c:v>
                </c:pt>
                <c:pt idx="10">
                  <c:v>210</c:v>
                </c:pt>
                <c:pt idx="11">
                  <c:v>220.00000000000003</c:v>
                </c:pt>
                <c:pt idx="12">
                  <c:v>229.99999999999997</c:v>
                </c:pt>
                <c:pt idx="13">
                  <c:v>240.00000000000003</c:v>
                </c:pt>
                <c:pt idx="14">
                  <c:v>250</c:v>
                </c:pt>
                <c:pt idx="15">
                  <c:v>260</c:v>
                </c:pt>
                <c:pt idx="16">
                  <c:v>270</c:v>
                </c:pt>
                <c:pt idx="17">
                  <c:v>280</c:v>
                </c:pt>
                <c:pt idx="18">
                  <c:v>290.00000000000006</c:v>
                </c:pt>
                <c:pt idx="19">
                  <c:v>300</c:v>
                </c:pt>
              </c:numCache>
            </c:numRef>
          </c:val>
        </c:ser>
        <c:ser>
          <c:idx val="5"/>
          <c:order val="5"/>
          <c:tx>
            <c:strRef>
              <c:f>單利!$G$16</c:f>
              <c:strCache>
                <c:ptCount val="1"/>
                <c:pt idx="0">
                  <c:v>12%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單利!$A$17:$A$36</c:f>
              <c:numCache>
                <c:formatCode>0_ 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單利!$G$17:$G$36</c:f>
              <c:numCache>
                <c:formatCode>#,##0.00_ ;[Red]\-#,##0.00\ </c:formatCode>
                <c:ptCount val="20"/>
                <c:pt idx="0">
                  <c:v>112.00000000000001</c:v>
                </c:pt>
                <c:pt idx="1">
                  <c:v>124</c:v>
                </c:pt>
                <c:pt idx="2">
                  <c:v>136</c:v>
                </c:pt>
                <c:pt idx="3">
                  <c:v>148</c:v>
                </c:pt>
                <c:pt idx="4">
                  <c:v>160</c:v>
                </c:pt>
                <c:pt idx="5">
                  <c:v>172</c:v>
                </c:pt>
                <c:pt idx="6">
                  <c:v>184</c:v>
                </c:pt>
                <c:pt idx="7">
                  <c:v>196</c:v>
                </c:pt>
                <c:pt idx="8">
                  <c:v>208</c:v>
                </c:pt>
                <c:pt idx="9">
                  <c:v>220.00000000000003</c:v>
                </c:pt>
                <c:pt idx="10">
                  <c:v>231.99999999999997</c:v>
                </c:pt>
                <c:pt idx="11">
                  <c:v>244</c:v>
                </c:pt>
                <c:pt idx="12">
                  <c:v>256</c:v>
                </c:pt>
                <c:pt idx="13">
                  <c:v>268</c:v>
                </c:pt>
                <c:pt idx="14">
                  <c:v>280</c:v>
                </c:pt>
                <c:pt idx="15">
                  <c:v>292</c:v>
                </c:pt>
                <c:pt idx="16">
                  <c:v>304</c:v>
                </c:pt>
                <c:pt idx="17">
                  <c:v>316</c:v>
                </c:pt>
                <c:pt idx="18">
                  <c:v>328</c:v>
                </c:pt>
                <c:pt idx="19">
                  <c:v>340</c:v>
                </c:pt>
              </c:numCache>
            </c:numRef>
          </c:val>
        </c:ser>
        <c:ser>
          <c:idx val="6"/>
          <c:order val="6"/>
          <c:tx>
            <c:strRef>
              <c:f>單利!$H$16</c:f>
              <c:strCache>
                <c:ptCount val="1"/>
                <c:pt idx="0">
                  <c:v>14%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單利!$A$17:$A$36</c:f>
              <c:numCache>
                <c:formatCode>0_ 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單利!$H$17:$H$36</c:f>
              <c:numCache>
                <c:formatCode>#,##0.00_ ;[Red]\-#,##0.00\ </c:formatCode>
                <c:ptCount val="20"/>
                <c:pt idx="0">
                  <c:v>114.00000000000001</c:v>
                </c:pt>
                <c:pt idx="1">
                  <c:v>128</c:v>
                </c:pt>
                <c:pt idx="2">
                  <c:v>142</c:v>
                </c:pt>
                <c:pt idx="3">
                  <c:v>156</c:v>
                </c:pt>
                <c:pt idx="4">
                  <c:v>170.00000000000003</c:v>
                </c:pt>
                <c:pt idx="5">
                  <c:v>184</c:v>
                </c:pt>
                <c:pt idx="6">
                  <c:v>198</c:v>
                </c:pt>
                <c:pt idx="7">
                  <c:v>212</c:v>
                </c:pt>
                <c:pt idx="8">
                  <c:v>226.00000000000003</c:v>
                </c:pt>
                <c:pt idx="9">
                  <c:v>240.00000000000003</c:v>
                </c:pt>
                <c:pt idx="10">
                  <c:v>254</c:v>
                </c:pt>
                <c:pt idx="11">
                  <c:v>268</c:v>
                </c:pt>
                <c:pt idx="12">
                  <c:v>282</c:v>
                </c:pt>
                <c:pt idx="13">
                  <c:v>296</c:v>
                </c:pt>
                <c:pt idx="14">
                  <c:v>310</c:v>
                </c:pt>
                <c:pt idx="15">
                  <c:v>324</c:v>
                </c:pt>
                <c:pt idx="16">
                  <c:v>338.00000000000006</c:v>
                </c:pt>
                <c:pt idx="17">
                  <c:v>352.00000000000006</c:v>
                </c:pt>
                <c:pt idx="18">
                  <c:v>366</c:v>
                </c:pt>
                <c:pt idx="19">
                  <c:v>380</c:v>
                </c:pt>
              </c:numCache>
            </c:numRef>
          </c:val>
        </c:ser>
        <c:ser>
          <c:idx val="7"/>
          <c:order val="7"/>
          <c:tx>
            <c:strRef>
              <c:f>單利!$I$16</c:f>
              <c:strCache>
                <c:ptCount val="1"/>
                <c:pt idx="0">
                  <c:v>16%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單利!$A$17:$A$36</c:f>
              <c:numCache>
                <c:formatCode>0_ 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單利!$I$17:$I$36</c:f>
              <c:numCache>
                <c:formatCode>#,##0.00_ ;[Red]\-#,##0.00\ </c:formatCode>
                <c:ptCount val="20"/>
                <c:pt idx="0">
                  <c:v>115.99999999999999</c:v>
                </c:pt>
                <c:pt idx="1">
                  <c:v>132</c:v>
                </c:pt>
                <c:pt idx="2">
                  <c:v>148</c:v>
                </c:pt>
                <c:pt idx="3">
                  <c:v>164</c:v>
                </c:pt>
                <c:pt idx="4">
                  <c:v>180</c:v>
                </c:pt>
                <c:pt idx="5">
                  <c:v>196</c:v>
                </c:pt>
                <c:pt idx="6">
                  <c:v>212</c:v>
                </c:pt>
                <c:pt idx="7">
                  <c:v>228.00000000000003</c:v>
                </c:pt>
                <c:pt idx="8">
                  <c:v>244</c:v>
                </c:pt>
                <c:pt idx="9">
                  <c:v>260</c:v>
                </c:pt>
                <c:pt idx="10">
                  <c:v>276</c:v>
                </c:pt>
                <c:pt idx="11">
                  <c:v>292</c:v>
                </c:pt>
                <c:pt idx="12">
                  <c:v>308</c:v>
                </c:pt>
                <c:pt idx="13">
                  <c:v>324</c:v>
                </c:pt>
                <c:pt idx="14">
                  <c:v>340</c:v>
                </c:pt>
                <c:pt idx="15">
                  <c:v>356</c:v>
                </c:pt>
                <c:pt idx="16">
                  <c:v>372</c:v>
                </c:pt>
                <c:pt idx="17">
                  <c:v>388</c:v>
                </c:pt>
                <c:pt idx="18">
                  <c:v>404</c:v>
                </c:pt>
                <c:pt idx="19">
                  <c:v>420</c:v>
                </c:pt>
              </c:numCache>
            </c:numRef>
          </c:val>
        </c:ser>
        <c:ser>
          <c:idx val="8"/>
          <c:order val="8"/>
          <c:tx>
            <c:strRef>
              <c:f>單利!$J$16</c:f>
              <c:strCache>
                <c:ptCount val="1"/>
                <c:pt idx="0">
                  <c:v>18%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單利!$A$17:$A$36</c:f>
              <c:numCache>
                <c:formatCode>0_ 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單利!$J$17:$J$36</c:f>
              <c:numCache>
                <c:formatCode>#,##0.00_ ;[Red]\-#,##0.00\ </c:formatCode>
                <c:ptCount val="20"/>
                <c:pt idx="0">
                  <c:v>118</c:v>
                </c:pt>
                <c:pt idx="1">
                  <c:v>136</c:v>
                </c:pt>
                <c:pt idx="2">
                  <c:v>154</c:v>
                </c:pt>
                <c:pt idx="3">
                  <c:v>172</c:v>
                </c:pt>
                <c:pt idx="4">
                  <c:v>190</c:v>
                </c:pt>
                <c:pt idx="5">
                  <c:v>208</c:v>
                </c:pt>
                <c:pt idx="6">
                  <c:v>225.99999999999997</c:v>
                </c:pt>
                <c:pt idx="7">
                  <c:v>244</c:v>
                </c:pt>
                <c:pt idx="8">
                  <c:v>262</c:v>
                </c:pt>
                <c:pt idx="9">
                  <c:v>280</c:v>
                </c:pt>
                <c:pt idx="10">
                  <c:v>298</c:v>
                </c:pt>
                <c:pt idx="11">
                  <c:v>316</c:v>
                </c:pt>
                <c:pt idx="12">
                  <c:v>334</c:v>
                </c:pt>
                <c:pt idx="13">
                  <c:v>352</c:v>
                </c:pt>
                <c:pt idx="14">
                  <c:v>370</c:v>
                </c:pt>
                <c:pt idx="15">
                  <c:v>388</c:v>
                </c:pt>
                <c:pt idx="16">
                  <c:v>406.00000000000006</c:v>
                </c:pt>
                <c:pt idx="17">
                  <c:v>424</c:v>
                </c:pt>
                <c:pt idx="18">
                  <c:v>442</c:v>
                </c:pt>
                <c:pt idx="19">
                  <c:v>459.99999999999994</c:v>
                </c:pt>
              </c:numCache>
            </c:numRef>
          </c:val>
        </c:ser>
        <c:marker val="1"/>
        <c:axId val="178314240"/>
        <c:axId val="192877696"/>
      </c:lineChart>
      <c:catAx>
        <c:axId val="178314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r>
                  <a:rPr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44971537001897532"/>
              <c:y val="0.88214439548060042"/>
            </c:manualLayout>
          </c:layout>
          <c:spPr>
            <a:noFill/>
            <a:ln w="25400">
              <a:noFill/>
            </a:ln>
          </c:spPr>
        </c:title>
        <c:numFmt formatCode="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92877696"/>
        <c:crosses val="autoZero"/>
        <c:auto val="1"/>
        <c:lblAlgn val="ctr"/>
        <c:lblOffset val="100"/>
        <c:tickLblSkip val="1"/>
        <c:tickMarkSkip val="1"/>
      </c:catAx>
      <c:valAx>
        <c:axId val="1928776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78314240"/>
        <c:crosses val="autoZero"/>
        <c:crossBetween val="between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99240986717273"/>
          <c:y val="0.13928595718114742"/>
          <c:w val="0.1347248576850095"/>
          <c:h val="0.807144264690751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r>
              <a:rPr altLang="en-US"/>
              <a:t>複利之未來值</a:t>
            </a:r>
          </a:p>
        </c:rich>
      </c:tx>
      <c:layout>
        <c:manualLayout>
          <c:xMode val="edge"/>
          <c:yMode val="edge"/>
          <c:x val="0.38519924098671726"/>
          <c:y val="1.78571739975830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333965844402277"/>
          <c:y val="0.12857165278259763"/>
          <c:w val="0.71347248576850097"/>
          <c:h val="0.64285826391298817"/>
        </c:manualLayout>
      </c:layout>
      <c:lineChart>
        <c:grouping val="standard"/>
        <c:ser>
          <c:idx val="0"/>
          <c:order val="0"/>
          <c:tx>
            <c:strRef>
              <c:f>複利!$B$16</c:f>
              <c:strCache>
                <c:ptCount val="1"/>
                <c:pt idx="0">
                  <c:v>2%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複利!$A$17:$A$36</c:f>
              <c:numCache>
                <c:formatCode>0_ 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複利!$B$17:$B$36</c:f>
              <c:numCache>
                <c:formatCode>#,##0.00_ ;[Red]\-#,##0.00\ </c:formatCode>
                <c:ptCount val="20"/>
                <c:pt idx="0">
                  <c:v>102</c:v>
                </c:pt>
                <c:pt idx="1">
                  <c:v>104.03999999999999</c:v>
                </c:pt>
                <c:pt idx="2">
                  <c:v>106.12079999999999</c:v>
                </c:pt>
                <c:pt idx="3">
                  <c:v>108.243216</c:v>
                </c:pt>
                <c:pt idx="4">
                  <c:v>110.40808032</c:v>
                </c:pt>
                <c:pt idx="5">
                  <c:v>112.61624192640001</c:v>
                </c:pt>
                <c:pt idx="6">
                  <c:v>114.86856676492798</c:v>
                </c:pt>
                <c:pt idx="7">
                  <c:v>117.16593810022655</c:v>
                </c:pt>
                <c:pt idx="8">
                  <c:v>119.50925686223108</c:v>
                </c:pt>
                <c:pt idx="9">
                  <c:v>121.89944199947571</c:v>
                </c:pt>
                <c:pt idx="10">
                  <c:v>124.3374308394652</c:v>
                </c:pt>
                <c:pt idx="11">
                  <c:v>126.82417945625453</c:v>
                </c:pt>
                <c:pt idx="12">
                  <c:v>129.3606630453796</c:v>
                </c:pt>
                <c:pt idx="13">
                  <c:v>131.94787630628721</c:v>
                </c:pt>
                <c:pt idx="14">
                  <c:v>134.58683383241294</c:v>
                </c:pt>
                <c:pt idx="15">
                  <c:v>137.27857050906121</c:v>
                </c:pt>
                <c:pt idx="16">
                  <c:v>140.02414191924245</c:v>
                </c:pt>
                <c:pt idx="17">
                  <c:v>142.82462475762728</c:v>
                </c:pt>
                <c:pt idx="18">
                  <c:v>145.68111725277981</c:v>
                </c:pt>
                <c:pt idx="19">
                  <c:v>148.59473959783543</c:v>
                </c:pt>
              </c:numCache>
            </c:numRef>
          </c:val>
        </c:ser>
        <c:ser>
          <c:idx val="1"/>
          <c:order val="1"/>
          <c:tx>
            <c:strRef>
              <c:f>複利!$C$16</c:f>
              <c:strCache>
                <c:ptCount val="1"/>
                <c:pt idx="0">
                  <c:v>4%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複利!$A$17:$A$36</c:f>
              <c:numCache>
                <c:formatCode>0_ 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複利!$C$17:$C$36</c:f>
              <c:numCache>
                <c:formatCode>#,##0.00_ ;[Red]\-#,##0.00\ </c:formatCode>
                <c:ptCount val="20"/>
                <c:pt idx="0">
                  <c:v>104</c:v>
                </c:pt>
                <c:pt idx="1">
                  <c:v>108.16000000000001</c:v>
                </c:pt>
                <c:pt idx="2">
                  <c:v>112.4864</c:v>
                </c:pt>
                <c:pt idx="3">
                  <c:v>116.98585600000003</c:v>
                </c:pt>
                <c:pt idx="4">
                  <c:v>121.66529024000003</c:v>
                </c:pt>
                <c:pt idx="5">
                  <c:v>126.53190184960003</c:v>
                </c:pt>
                <c:pt idx="6">
                  <c:v>131.59317792358402</c:v>
                </c:pt>
                <c:pt idx="7">
                  <c:v>136.85690504052741</c:v>
                </c:pt>
                <c:pt idx="8">
                  <c:v>142.33118124214852</c:v>
                </c:pt>
                <c:pt idx="9">
                  <c:v>148.02442849183447</c:v>
                </c:pt>
                <c:pt idx="10">
                  <c:v>153.94540563150784</c:v>
                </c:pt>
                <c:pt idx="11">
                  <c:v>160.10322185676819</c:v>
                </c:pt>
                <c:pt idx="12">
                  <c:v>166.50735073103891</c:v>
                </c:pt>
                <c:pt idx="13">
                  <c:v>173.16764476028047</c:v>
                </c:pt>
                <c:pt idx="14">
                  <c:v>180.09435055069167</c:v>
                </c:pt>
                <c:pt idx="15">
                  <c:v>187.29812457271936</c:v>
                </c:pt>
                <c:pt idx="16">
                  <c:v>194.79004955562814</c:v>
                </c:pt>
                <c:pt idx="17">
                  <c:v>202.5816515378533</c:v>
                </c:pt>
                <c:pt idx="18">
                  <c:v>210.68491759936742</c:v>
                </c:pt>
                <c:pt idx="19">
                  <c:v>219.11231430334212</c:v>
                </c:pt>
              </c:numCache>
            </c:numRef>
          </c:val>
        </c:ser>
        <c:ser>
          <c:idx val="2"/>
          <c:order val="2"/>
          <c:tx>
            <c:strRef>
              <c:f>複利!$D$16</c:f>
              <c:strCache>
                <c:ptCount val="1"/>
                <c:pt idx="0">
                  <c:v>6%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複利!$A$17:$A$36</c:f>
              <c:numCache>
                <c:formatCode>0_ 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複利!$D$17:$D$36</c:f>
              <c:numCache>
                <c:formatCode>#,##0.00_ ;[Red]\-#,##0.00\ </c:formatCode>
                <c:ptCount val="20"/>
                <c:pt idx="0">
                  <c:v>106</c:v>
                </c:pt>
                <c:pt idx="1">
                  <c:v>112.36000000000001</c:v>
                </c:pt>
                <c:pt idx="2">
                  <c:v>119.10160000000003</c:v>
                </c:pt>
                <c:pt idx="3">
                  <c:v>126.24769600000003</c:v>
                </c:pt>
                <c:pt idx="4">
                  <c:v>133.82255776000005</c:v>
                </c:pt>
                <c:pt idx="5">
                  <c:v>141.85191122560005</c:v>
                </c:pt>
                <c:pt idx="6">
                  <c:v>150.36302589913609</c:v>
                </c:pt>
                <c:pt idx="7">
                  <c:v>159.38480745308422</c:v>
                </c:pt>
                <c:pt idx="8">
                  <c:v>168.94789590026929</c:v>
                </c:pt>
                <c:pt idx="9">
                  <c:v>179.08476965428545</c:v>
                </c:pt>
                <c:pt idx="10">
                  <c:v>189.82985583354261</c:v>
                </c:pt>
                <c:pt idx="11">
                  <c:v>201.2196471835552</c:v>
                </c:pt>
                <c:pt idx="12">
                  <c:v>213.2928260145685</c:v>
                </c:pt>
                <c:pt idx="13">
                  <c:v>226.09039557544261</c:v>
                </c:pt>
                <c:pt idx="14">
                  <c:v>239.65581930996925</c:v>
                </c:pt>
                <c:pt idx="15">
                  <c:v>254.03516846856732</c:v>
                </c:pt>
                <c:pt idx="16">
                  <c:v>269.2772785766814</c:v>
                </c:pt>
                <c:pt idx="17">
                  <c:v>285.43391529128229</c:v>
                </c:pt>
                <c:pt idx="18">
                  <c:v>302.55995020875923</c:v>
                </c:pt>
                <c:pt idx="19">
                  <c:v>320.71354722128478</c:v>
                </c:pt>
              </c:numCache>
            </c:numRef>
          </c:val>
        </c:ser>
        <c:ser>
          <c:idx val="3"/>
          <c:order val="3"/>
          <c:tx>
            <c:strRef>
              <c:f>複利!$E$16</c:f>
              <c:strCache>
                <c:ptCount val="1"/>
                <c:pt idx="0">
                  <c:v>8%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複利!$A$17:$A$36</c:f>
              <c:numCache>
                <c:formatCode>0_ 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複利!$E$17:$E$36</c:f>
              <c:numCache>
                <c:formatCode>#,##0.00_ ;[Red]\-#,##0.00\ </c:formatCode>
                <c:ptCount val="20"/>
                <c:pt idx="0">
                  <c:v>108</c:v>
                </c:pt>
                <c:pt idx="1">
                  <c:v>116.64000000000001</c:v>
                </c:pt>
                <c:pt idx="2">
                  <c:v>125.97120000000001</c:v>
                </c:pt>
                <c:pt idx="3">
                  <c:v>136.04889600000004</c:v>
                </c:pt>
                <c:pt idx="4">
                  <c:v>146.93280768000002</c:v>
                </c:pt>
                <c:pt idx="5">
                  <c:v>158.68743229440005</c:v>
                </c:pt>
                <c:pt idx="6">
                  <c:v>171.38242687795207</c:v>
                </c:pt>
                <c:pt idx="7">
                  <c:v>185.09302102818822</c:v>
                </c:pt>
                <c:pt idx="8">
                  <c:v>199.90046271044329</c:v>
                </c:pt>
                <c:pt idx="9">
                  <c:v>215.89249972727879</c:v>
                </c:pt>
                <c:pt idx="10">
                  <c:v>233.16389970546106</c:v>
                </c:pt>
                <c:pt idx="11">
                  <c:v>251.81701168189798</c:v>
                </c:pt>
                <c:pt idx="12">
                  <c:v>271.96237261644984</c:v>
                </c:pt>
                <c:pt idx="13">
                  <c:v>293.71936242576584</c:v>
                </c:pt>
                <c:pt idx="14">
                  <c:v>317.21691141982717</c:v>
                </c:pt>
                <c:pt idx="15">
                  <c:v>342.59426433341332</c:v>
                </c:pt>
                <c:pt idx="16">
                  <c:v>370.00180548008638</c:v>
                </c:pt>
                <c:pt idx="17">
                  <c:v>399.60194991849335</c:v>
                </c:pt>
                <c:pt idx="18">
                  <c:v>431.57010591197286</c:v>
                </c:pt>
                <c:pt idx="19">
                  <c:v>466.09571438493066</c:v>
                </c:pt>
              </c:numCache>
            </c:numRef>
          </c:val>
        </c:ser>
        <c:ser>
          <c:idx val="4"/>
          <c:order val="4"/>
          <c:tx>
            <c:strRef>
              <c:f>複利!$F$16</c:f>
              <c:strCache>
                <c:ptCount val="1"/>
                <c:pt idx="0">
                  <c:v>10%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複利!$A$17:$A$36</c:f>
              <c:numCache>
                <c:formatCode>0_ 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複利!$F$17:$F$36</c:f>
              <c:numCache>
                <c:formatCode>#,##0.00_ ;[Red]\-#,##0.00\ </c:formatCode>
                <c:ptCount val="20"/>
                <c:pt idx="0">
                  <c:v>110.00000000000001</c:v>
                </c:pt>
                <c:pt idx="1">
                  <c:v>121.00000000000001</c:v>
                </c:pt>
                <c:pt idx="2">
                  <c:v>133.10000000000005</c:v>
                </c:pt>
                <c:pt idx="3">
                  <c:v>146.41000000000005</c:v>
                </c:pt>
                <c:pt idx="4">
                  <c:v>161.05100000000004</c:v>
                </c:pt>
                <c:pt idx="5">
                  <c:v>177.15610000000009</c:v>
                </c:pt>
                <c:pt idx="6">
                  <c:v>194.87171000000012</c:v>
                </c:pt>
                <c:pt idx="7">
                  <c:v>214.35888100000011</c:v>
                </c:pt>
                <c:pt idx="8">
                  <c:v>235.79476910000014</c:v>
                </c:pt>
                <c:pt idx="9">
                  <c:v>259.37424601000021</c:v>
                </c:pt>
                <c:pt idx="10">
                  <c:v>285.31167061100024</c:v>
                </c:pt>
                <c:pt idx="11">
                  <c:v>313.84283767210025</c:v>
                </c:pt>
                <c:pt idx="12">
                  <c:v>345.22712143931028</c:v>
                </c:pt>
                <c:pt idx="13">
                  <c:v>379.74983358324141</c:v>
                </c:pt>
                <c:pt idx="14">
                  <c:v>417.72481694156556</c:v>
                </c:pt>
                <c:pt idx="15">
                  <c:v>459.49729863572213</c:v>
                </c:pt>
                <c:pt idx="16">
                  <c:v>505.44702849929433</c:v>
                </c:pt>
                <c:pt idx="17">
                  <c:v>555.99173134922376</c:v>
                </c:pt>
                <c:pt idx="18">
                  <c:v>611.59090448414634</c:v>
                </c:pt>
                <c:pt idx="19">
                  <c:v>672.74999493256087</c:v>
                </c:pt>
              </c:numCache>
            </c:numRef>
          </c:val>
        </c:ser>
        <c:ser>
          <c:idx val="5"/>
          <c:order val="5"/>
          <c:tx>
            <c:strRef>
              <c:f>複利!$G$16</c:f>
              <c:strCache>
                <c:ptCount val="1"/>
                <c:pt idx="0">
                  <c:v>12%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複利!$A$17:$A$36</c:f>
              <c:numCache>
                <c:formatCode>0_ 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複利!$G$17:$G$36</c:f>
              <c:numCache>
                <c:formatCode>#,##0.00_ ;[Red]\-#,##0.00\ </c:formatCode>
                <c:ptCount val="20"/>
                <c:pt idx="0">
                  <c:v>112.00000000000001</c:v>
                </c:pt>
                <c:pt idx="1">
                  <c:v>125.44000000000001</c:v>
                </c:pt>
                <c:pt idx="2">
                  <c:v>140.49280000000005</c:v>
                </c:pt>
                <c:pt idx="3">
                  <c:v>157.35193600000002</c:v>
                </c:pt>
                <c:pt idx="4">
                  <c:v>176.23416832000004</c:v>
                </c:pt>
                <c:pt idx="5">
                  <c:v>197.38226851840008</c:v>
                </c:pt>
                <c:pt idx="6">
                  <c:v>221.0681407406081</c:v>
                </c:pt>
                <c:pt idx="7">
                  <c:v>247.59631762948109</c:v>
                </c:pt>
                <c:pt idx="8">
                  <c:v>277.3078757450188</c:v>
                </c:pt>
                <c:pt idx="9">
                  <c:v>310.58482083442112</c:v>
                </c:pt>
                <c:pt idx="10">
                  <c:v>347.85499933455174</c:v>
                </c:pt>
                <c:pt idx="11">
                  <c:v>389.59759925469785</c:v>
                </c:pt>
                <c:pt idx="12">
                  <c:v>436.34931116526172</c:v>
                </c:pt>
                <c:pt idx="13">
                  <c:v>488.71122850509312</c:v>
                </c:pt>
                <c:pt idx="14">
                  <c:v>547.35657592570431</c:v>
                </c:pt>
                <c:pt idx="15">
                  <c:v>613.03936503678892</c:v>
                </c:pt>
                <c:pt idx="16">
                  <c:v>686.60408884120363</c:v>
                </c:pt>
                <c:pt idx="17">
                  <c:v>768.99657950214817</c:v>
                </c:pt>
                <c:pt idx="18">
                  <c:v>861.27616904240597</c:v>
                </c:pt>
                <c:pt idx="19">
                  <c:v>964.62930932749464</c:v>
                </c:pt>
              </c:numCache>
            </c:numRef>
          </c:val>
        </c:ser>
        <c:ser>
          <c:idx val="6"/>
          <c:order val="6"/>
          <c:tx>
            <c:strRef>
              <c:f>複利!$H$16</c:f>
              <c:strCache>
                <c:ptCount val="1"/>
                <c:pt idx="0">
                  <c:v>14%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複利!$A$17:$A$36</c:f>
              <c:numCache>
                <c:formatCode>0_ 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複利!$H$17:$H$36</c:f>
              <c:numCache>
                <c:formatCode>#,##0.00_ ;[Red]\-#,##0.00\ </c:formatCode>
                <c:ptCount val="20"/>
                <c:pt idx="0">
                  <c:v>114.00000000000001</c:v>
                </c:pt>
                <c:pt idx="1">
                  <c:v>129.96000000000004</c:v>
                </c:pt>
                <c:pt idx="2">
                  <c:v>148.15440000000004</c:v>
                </c:pt>
                <c:pt idx="3">
                  <c:v>168.89601600000009</c:v>
                </c:pt>
                <c:pt idx="4">
                  <c:v>192.54145824000011</c:v>
                </c:pt>
                <c:pt idx="5">
                  <c:v>219.49726239360015</c:v>
                </c:pt>
                <c:pt idx="6">
                  <c:v>250.22687912870421</c:v>
                </c:pt>
                <c:pt idx="7">
                  <c:v>285.25864220672281</c:v>
                </c:pt>
                <c:pt idx="8">
                  <c:v>325.19485211566405</c:v>
                </c:pt>
                <c:pt idx="9">
                  <c:v>370.72213141185711</c:v>
                </c:pt>
                <c:pt idx="10">
                  <c:v>422.62322980951711</c:v>
                </c:pt>
                <c:pt idx="11">
                  <c:v>481.7904819828496</c:v>
                </c:pt>
                <c:pt idx="12">
                  <c:v>549.24114946044858</c:v>
                </c:pt>
                <c:pt idx="13">
                  <c:v>626.13491038491145</c:v>
                </c:pt>
                <c:pt idx="14">
                  <c:v>713.79379783879915</c:v>
                </c:pt>
                <c:pt idx="15">
                  <c:v>813.72492953623112</c:v>
                </c:pt>
                <c:pt idx="16">
                  <c:v>927.64641967130365</c:v>
                </c:pt>
                <c:pt idx="17">
                  <c:v>1057.5169184252863</c:v>
                </c:pt>
                <c:pt idx="18">
                  <c:v>1205.5692870048263</c:v>
                </c:pt>
                <c:pt idx="19">
                  <c:v>1374.3489871855022</c:v>
                </c:pt>
              </c:numCache>
            </c:numRef>
          </c:val>
        </c:ser>
        <c:ser>
          <c:idx val="7"/>
          <c:order val="7"/>
          <c:tx>
            <c:strRef>
              <c:f>複利!$I$16</c:f>
              <c:strCache>
                <c:ptCount val="1"/>
                <c:pt idx="0">
                  <c:v>16%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複利!$A$17:$A$36</c:f>
              <c:numCache>
                <c:formatCode>0_ 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複利!$I$17:$I$36</c:f>
              <c:numCache>
                <c:formatCode>#,##0.00_ ;[Red]\-#,##0.00\ </c:formatCode>
                <c:ptCount val="20"/>
                <c:pt idx="0">
                  <c:v>115.99999999999999</c:v>
                </c:pt>
                <c:pt idx="1">
                  <c:v>134.56</c:v>
                </c:pt>
                <c:pt idx="2">
                  <c:v>156.08959999999999</c:v>
                </c:pt>
                <c:pt idx="3">
                  <c:v>181.06393599999996</c:v>
                </c:pt>
                <c:pt idx="4">
                  <c:v>210.03416575999995</c:v>
                </c:pt>
                <c:pt idx="5">
                  <c:v>243.63963228159994</c:v>
                </c:pt>
                <c:pt idx="6">
                  <c:v>282.62197344665594</c:v>
                </c:pt>
                <c:pt idx="7">
                  <c:v>327.84148919812088</c:v>
                </c:pt>
                <c:pt idx="8">
                  <c:v>380.29612746982019</c:v>
                </c:pt>
                <c:pt idx="9">
                  <c:v>441.14350786499142</c:v>
                </c:pt>
                <c:pt idx="10">
                  <c:v>511.72646912339002</c:v>
                </c:pt>
                <c:pt idx="11">
                  <c:v>593.60270418313235</c:v>
                </c:pt>
                <c:pt idx="12">
                  <c:v>688.57913685243352</c:v>
                </c:pt>
                <c:pt idx="13">
                  <c:v>798.75179874882281</c:v>
                </c:pt>
                <c:pt idx="14">
                  <c:v>926.55208654863441</c:v>
                </c:pt>
                <c:pt idx="15">
                  <c:v>1074.800420396416</c:v>
                </c:pt>
                <c:pt idx="16">
                  <c:v>1246.7684876598423</c:v>
                </c:pt>
                <c:pt idx="17">
                  <c:v>1446.2514456854171</c:v>
                </c:pt>
                <c:pt idx="18">
                  <c:v>1677.6516769950838</c:v>
                </c:pt>
                <c:pt idx="19">
                  <c:v>1946.0759453142969</c:v>
                </c:pt>
              </c:numCache>
            </c:numRef>
          </c:val>
        </c:ser>
        <c:ser>
          <c:idx val="8"/>
          <c:order val="8"/>
          <c:tx>
            <c:strRef>
              <c:f>複利!$J$16</c:f>
              <c:strCache>
                <c:ptCount val="1"/>
                <c:pt idx="0">
                  <c:v>18%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複利!$A$17:$A$36</c:f>
              <c:numCache>
                <c:formatCode>0_ 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複利!$J$17:$J$36</c:f>
              <c:numCache>
                <c:formatCode>#,##0.00_ ;[Red]\-#,##0.00\ </c:formatCode>
                <c:ptCount val="20"/>
                <c:pt idx="0">
                  <c:v>118</c:v>
                </c:pt>
                <c:pt idx="1">
                  <c:v>139.23999999999998</c:v>
                </c:pt>
                <c:pt idx="2">
                  <c:v>164.30319999999998</c:v>
                </c:pt>
                <c:pt idx="3">
                  <c:v>193.87777599999995</c:v>
                </c:pt>
                <c:pt idx="4">
                  <c:v>228.77577567999992</c:v>
                </c:pt>
                <c:pt idx="5">
                  <c:v>269.9554153023999</c:v>
                </c:pt>
                <c:pt idx="6">
                  <c:v>318.54739005683189</c:v>
                </c:pt>
                <c:pt idx="7">
                  <c:v>375.88592026706158</c:v>
                </c:pt>
                <c:pt idx="8">
                  <c:v>443.54538591513267</c:v>
                </c:pt>
                <c:pt idx="9">
                  <c:v>523.38355537985649</c:v>
                </c:pt>
                <c:pt idx="10">
                  <c:v>617.5925953482307</c:v>
                </c:pt>
                <c:pt idx="11">
                  <c:v>728.75926251091209</c:v>
                </c:pt>
                <c:pt idx="12">
                  <c:v>859.93592976287619</c:v>
                </c:pt>
                <c:pt idx="13">
                  <c:v>1014.724397120194</c:v>
                </c:pt>
                <c:pt idx="14">
                  <c:v>1197.3747886018289</c:v>
                </c:pt>
                <c:pt idx="15">
                  <c:v>1412.902250550158</c:v>
                </c:pt>
                <c:pt idx="16">
                  <c:v>1667.2246556491864</c:v>
                </c:pt>
                <c:pt idx="17">
                  <c:v>1967.3250936660399</c:v>
                </c:pt>
                <c:pt idx="18">
                  <c:v>2321.4436105259265</c:v>
                </c:pt>
                <c:pt idx="19">
                  <c:v>2739.3034604205932</c:v>
                </c:pt>
              </c:numCache>
            </c:numRef>
          </c:val>
        </c:ser>
        <c:marker val="1"/>
        <c:axId val="193405312"/>
        <c:axId val="193407232"/>
      </c:lineChart>
      <c:catAx>
        <c:axId val="1934053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r>
                  <a:rPr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46110056925996207"/>
              <c:y val="0.88214439548060042"/>
            </c:manualLayout>
          </c:layout>
          <c:spPr>
            <a:noFill/>
            <a:ln w="25400">
              <a:noFill/>
            </a:ln>
          </c:spPr>
        </c:title>
        <c:numFmt formatCode="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93407232"/>
        <c:crosses val="autoZero"/>
        <c:auto val="1"/>
        <c:lblAlgn val="ctr"/>
        <c:lblOffset val="100"/>
        <c:tickLblSkip val="1"/>
        <c:tickMarkSkip val="1"/>
      </c:catAx>
      <c:valAx>
        <c:axId val="1934072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93405312"/>
        <c:crosses val="autoZero"/>
        <c:crossBetween val="between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99240986717273"/>
          <c:y val="0.13928595718114742"/>
          <c:w val="0.1347248576850095"/>
          <c:h val="0.807144264690751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r>
              <a:rPr lang="zh-TW" altLang="en-US"/>
              <a:t> </a:t>
            </a:r>
            <a:r>
              <a:rPr lang="en-US" altLang="zh-TW"/>
              <a:t>6%</a:t>
            </a:r>
            <a:r>
              <a:rPr lang="zh-TW" altLang="en-US"/>
              <a:t>複利之未來值</a:t>
            </a:r>
          </a:p>
        </c:rich>
      </c:tx>
      <c:layout>
        <c:manualLayout>
          <c:xMode val="edge"/>
          <c:yMode val="edge"/>
          <c:x val="0.37525392135791841"/>
          <c:y val="3.80228136882129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010156854316736"/>
          <c:y val="0.17110266159695817"/>
          <c:w val="0.68357065674388384"/>
          <c:h val="0.66159695817490494"/>
        </c:manualLayout>
      </c:layout>
      <c:lineChart>
        <c:grouping val="standard"/>
        <c:ser>
          <c:idx val="0"/>
          <c:order val="0"/>
          <c:tx>
            <c:strRef>
              <c:f>複利次數之影響!$C$4</c:f>
              <c:strCache>
                <c:ptCount val="1"/>
                <c:pt idx="0">
                  <c:v>1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複利次數之影響!$C$5:$C$24</c:f>
              <c:numCache>
                <c:formatCode>#,##0_ ;[Red]\-#,##0\ </c:formatCode>
                <c:ptCount val="20"/>
                <c:pt idx="0">
                  <c:v>106</c:v>
                </c:pt>
                <c:pt idx="1">
                  <c:v>112.36000000000001</c:v>
                </c:pt>
                <c:pt idx="2">
                  <c:v>119.10160000000003</c:v>
                </c:pt>
                <c:pt idx="3">
                  <c:v>126.24769600000003</c:v>
                </c:pt>
                <c:pt idx="4">
                  <c:v>133.82255776000005</c:v>
                </c:pt>
                <c:pt idx="5">
                  <c:v>141.85191122560005</c:v>
                </c:pt>
                <c:pt idx="6">
                  <c:v>150.36302589913609</c:v>
                </c:pt>
                <c:pt idx="7">
                  <c:v>159.38480745308422</c:v>
                </c:pt>
                <c:pt idx="8">
                  <c:v>168.94789590026929</c:v>
                </c:pt>
                <c:pt idx="9">
                  <c:v>179.08476965428545</c:v>
                </c:pt>
                <c:pt idx="10">
                  <c:v>189.82985583354261</c:v>
                </c:pt>
                <c:pt idx="11">
                  <c:v>201.2196471835552</c:v>
                </c:pt>
                <c:pt idx="12">
                  <c:v>213.2928260145685</c:v>
                </c:pt>
                <c:pt idx="13">
                  <c:v>226.09039557544261</c:v>
                </c:pt>
                <c:pt idx="14">
                  <c:v>239.65581930996925</c:v>
                </c:pt>
                <c:pt idx="15">
                  <c:v>254.03516846856732</c:v>
                </c:pt>
                <c:pt idx="16">
                  <c:v>269.2772785766814</c:v>
                </c:pt>
                <c:pt idx="17">
                  <c:v>285.43391529128229</c:v>
                </c:pt>
                <c:pt idx="18">
                  <c:v>302.55995020875923</c:v>
                </c:pt>
                <c:pt idx="19">
                  <c:v>320.71354722128478</c:v>
                </c:pt>
              </c:numCache>
            </c:numRef>
          </c:val>
        </c:ser>
        <c:ser>
          <c:idx val="1"/>
          <c:order val="1"/>
          <c:tx>
            <c:strRef>
              <c:f>複利次數之影響!$D$4</c:f>
              <c:strCache>
                <c:ptCount val="1"/>
                <c:pt idx="0">
                  <c:v>365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複利次數之影響!$D$5:$D$24</c:f>
              <c:numCache>
                <c:formatCode>#,##0_ ;[Red]\-#,##0\ </c:formatCode>
                <c:ptCount val="20"/>
                <c:pt idx="0">
                  <c:v>106.18313106778669</c:v>
                </c:pt>
                <c:pt idx="1">
                  <c:v>112.74857323358773</c:v>
                </c:pt>
                <c:pt idx="2">
                  <c:v>119.71996529367992</c:v>
                </c:pt>
                <c:pt idx="3">
                  <c:v>127.12240766209688</c:v>
                </c:pt>
                <c:pt idx="4">
                  <c:v>134.98255274437042</c:v>
                </c:pt>
                <c:pt idx="5">
                  <c:v>143.32870089919919</c:v>
                </c:pt>
                <c:pt idx="6">
                  <c:v>152.19090233355263</c:v>
                </c:pt>
                <c:pt idx="7">
                  <c:v>161.60106529808348</c:v>
                </c:pt>
                <c:pt idx="8">
                  <c:v>171.59307097240355</c:v>
                </c:pt>
                <c:pt idx="9">
                  <c:v>182.20289545386751</c:v>
                </c:pt>
                <c:pt idx="10">
                  <c:v>193.46873928908252</c:v>
                </c:pt>
                <c:pt idx="11">
                  <c:v>205.43116501452107</c:v>
                </c:pt>
                <c:pt idx="12">
                  <c:v>218.13324320145006</c:v>
                </c:pt>
                <c:pt idx="13">
                  <c:v>231.62070753100969</c:v>
                </c:pt>
                <c:pt idx="14">
                  <c:v>245.94211945778693</c:v>
                </c:pt>
                <c:pt idx="15">
                  <c:v>261.14904305475443</c:v>
                </c:pt>
                <c:pt idx="16">
                  <c:v>277.29623066910057</c:v>
                </c:pt>
                <c:pt idx="17">
                  <c:v>294.44182005740328</c:v>
                </c:pt>
                <c:pt idx="18">
                  <c:v>312.64754370992915</c:v>
                </c:pt>
                <c:pt idx="19">
                  <c:v>331.97895111772982</c:v>
                </c:pt>
              </c:numCache>
            </c:numRef>
          </c:val>
        </c:ser>
        <c:marker val="1"/>
        <c:axId val="193440384"/>
        <c:axId val="193446656"/>
      </c:lineChart>
      <c:catAx>
        <c:axId val="193440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r>
                  <a:rPr lang="zh-TW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81338822953797452"/>
              <c:y val="0.8707224334600760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93446656"/>
        <c:crosses val="autoZero"/>
        <c:auto val="1"/>
        <c:lblAlgn val="ctr"/>
        <c:lblOffset val="100"/>
        <c:tickLblSkip val="2"/>
        <c:tickMarkSkip val="1"/>
      </c:catAx>
      <c:valAx>
        <c:axId val="1934466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93440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801302018594328"/>
          <c:y val="0.36882129277566539"/>
          <c:w val="0.12576077364427538"/>
          <c:h val="0.1939163498098859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r>
              <a:rPr lang="zh-TW" altLang="en-US"/>
              <a:t> </a:t>
            </a:r>
            <a:r>
              <a:rPr lang="en-US" altLang="zh-TW"/>
              <a:t>20% </a:t>
            </a:r>
            <a:r>
              <a:rPr lang="zh-TW" altLang="en-US"/>
              <a:t>複利之未來值</a:t>
            </a:r>
          </a:p>
        </c:rich>
      </c:tx>
      <c:layout>
        <c:manualLayout>
          <c:xMode val="edge"/>
          <c:yMode val="edge"/>
          <c:x val="0.3623481781376518"/>
          <c:y val="3.80228136882129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96761133603239"/>
          <c:y val="0.18250950570342206"/>
          <c:w val="0.69635627530364375"/>
          <c:h val="0.64638783269961975"/>
        </c:manualLayout>
      </c:layout>
      <c:lineChart>
        <c:grouping val="standard"/>
        <c:ser>
          <c:idx val="0"/>
          <c:order val="0"/>
          <c:tx>
            <c:strRef>
              <c:f>複利次數之影響!$E$4</c:f>
              <c:strCache>
                <c:ptCount val="1"/>
                <c:pt idx="0">
                  <c:v>1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複利次數之影響!$E$5:$E$24</c:f>
              <c:numCache>
                <c:formatCode>#,##0_ ;[Red]\-#,##0\ </c:formatCode>
                <c:ptCount val="20"/>
                <c:pt idx="0">
                  <c:v>120</c:v>
                </c:pt>
                <c:pt idx="1">
                  <c:v>144</c:v>
                </c:pt>
                <c:pt idx="2">
                  <c:v>172.8</c:v>
                </c:pt>
                <c:pt idx="3">
                  <c:v>207.35999999999999</c:v>
                </c:pt>
                <c:pt idx="4">
                  <c:v>248.83199999999999</c:v>
                </c:pt>
                <c:pt idx="5">
                  <c:v>298.59839999999997</c:v>
                </c:pt>
                <c:pt idx="6">
                  <c:v>358.31807999999995</c:v>
                </c:pt>
                <c:pt idx="7">
                  <c:v>429.98169599999994</c:v>
                </c:pt>
                <c:pt idx="8">
                  <c:v>515.97803519999991</c:v>
                </c:pt>
                <c:pt idx="9">
                  <c:v>619.17364223999994</c:v>
                </c:pt>
                <c:pt idx="10">
                  <c:v>743.0083706879999</c:v>
                </c:pt>
                <c:pt idx="11">
                  <c:v>891.61004482559974</c:v>
                </c:pt>
                <c:pt idx="12">
                  <c:v>1069.9320537907197</c:v>
                </c:pt>
                <c:pt idx="13">
                  <c:v>1283.9184645488635</c:v>
                </c:pt>
                <c:pt idx="14">
                  <c:v>1540.7021574586365</c:v>
                </c:pt>
                <c:pt idx="15">
                  <c:v>1848.8425889503635</c:v>
                </c:pt>
                <c:pt idx="16">
                  <c:v>2218.6111067404363</c:v>
                </c:pt>
                <c:pt idx="17">
                  <c:v>2662.3333280885236</c:v>
                </c:pt>
                <c:pt idx="18">
                  <c:v>3194.7999937062282</c:v>
                </c:pt>
                <c:pt idx="19">
                  <c:v>3833.7599924474739</c:v>
                </c:pt>
              </c:numCache>
            </c:numRef>
          </c:val>
        </c:ser>
        <c:ser>
          <c:idx val="1"/>
          <c:order val="1"/>
          <c:tx>
            <c:strRef>
              <c:f>複利次數之影響!$F$4</c:f>
              <c:strCache>
                <c:ptCount val="1"/>
                <c:pt idx="0">
                  <c:v>365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複利次數之影響!$F$5:$F$24</c:f>
              <c:numCache>
                <c:formatCode>#,##0_ ;[Red]\-#,##0\ </c:formatCode>
                <c:ptCount val="20"/>
                <c:pt idx="0">
                  <c:v>122.13358582517506</c:v>
                </c:pt>
                <c:pt idx="1">
                  <c:v>149.16612786515398</c:v>
                </c:pt>
                <c:pt idx="2">
                  <c:v>182.18194079827822</c:v>
                </c:pt>
                <c:pt idx="3">
                  <c:v>222.50533702283474</c:v>
                </c:pt>
                <c:pt idx="4">
                  <c:v>271.75374675837884</c:v>
                </c:pt>
                <c:pt idx="5">
                  <c:v>331.9025955302734</c:v>
                </c:pt>
                <c:pt idx="6">
                  <c:v>405.3645413679501</c:v>
                </c:pt>
                <c:pt idx="7">
                  <c:v>495.08625003645255</c:v>
                </c:pt>
                <c:pt idx="8">
                  <c:v>604.66659009691159</c:v>
                </c:pt>
                <c:pt idx="9">
                  <c:v>738.50098877217079</c:v>
                </c:pt>
                <c:pt idx="10">
                  <c:v>901.9577389418256</c:v>
                </c:pt>
                <c:pt idx="11">
                  <c:v>1101.5933291973226</c:v>
                </c:pt>
                <c:pt idx="12">
                  <c:v>1345.4154341596154</c:v>
                </c:pt>
                <c:pt idx="13">
                  <c:v>1643.2041139844853</c:v>
                </c:pt>
                <c:pt idx="14">
                  <c:v>2006.9041068360491</c:v>
                </c:pt>
                <c:pt idx="15">
                  <c:v>2451.1039497515681</c:v>
                </c:pt>
                <c:pt idx="16">
                  <c:v>2993.6211461340877</c:v>
                </c:pt>
                <c:pt idx="17">
                  <c:v>3656.2168517942632</c:v>
                </c:pt>
                <c:pt idx="18">
                  <c:v>4465.4687466406604</c:v>
                </c:pt>
                <c:pt idx="19">
                  <c:v>5453.8371041747396</c:v>
                </c:pt>
              </c:numCache>
            </c:numRef>
          </c:val>
        </c:ser>
        <c:marker val="1"/>
        <c:axId val="193471616"/>
        <c:axId val="193473536"/>
      </c:lineChart>
      <c:catAx>
        <c:axId val="193471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r>
                  <a:rPr lang="zh-TW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81781376518218618"/>
              <c:y val="0.8707224334600760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93473536"/>
        <c:crosses val="autoZero"/>
        <c:auto val="1"/>
        <c:lblAlgn val="ctr"/>
        <c:lblOffset val="100"/>
        <c:tickLblSkip val="2"/>
        <c:tickMarkSkip val="1"/>
      </c:catAx>
      <c:valAx>
        <c:axId val="1934735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93471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82995951417004"/>
          <c:y val="0.37642585551330798"/>
          <c:w val="0.12550607287449392"/>
          <c:h val="0.1939163498098859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layout>
        <c:manualLayout>
          <c:xMode val="edge"/>
          <c:yMode val="edge"/>
          <c:x val="0.41760722347629797"/>
          <c:y val="1.748254733007015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475" b="1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title>
    <c:plotArea>
      <c:layout>
        <c:manualLayout>
          <c:layoutTarget val="inner"/>
          <c:xMode val="edge"/>
          <c:yMode val="edge"/>
          <c:x val="0.17607223476297967"/>
          <c:y val="0.13636386917454718"/>
          <c:w val="0.79232505643340856"/>
          <c:h val="0.62237868495049742"/>
        </c:manualLayout>
      </c:layout>
      <c:lineChart>
        <c:grouping val="standard"/>
        <c:ser>
          <c:idx val="0"/>
          <c:order val="0"/>
          <c:tx>
            <c:strRef>
              <c:f>實質年利率!$B$3</c:f>
              <c:strCache>
                <c:ptCount val="1"/>
                <c:pt idx="0">
                  <c:v>實質年利率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27765237020316025"/>
                  <c:y val="0.4720287779118941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Mode val="edge"/>
                  <c:yMode val="edge"/>
                  <c:x val="0.3905191873589165"/>
                  <c:y val="0.332168399271332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49209932279909707"/>
                  <c:y val="0.2482521720869961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1173814898419865"/>
                  <c:y val="0.1958045300967856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72009029345372455"/>
                  <c:y val="0.1678324543686734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85778781038374718"/>
                  <c:y val="0.1503499070386033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</c:dLbls>
          <c:cat>
            <c:strRef>
              <c:f>實質年利率!$A$4:$A$9</c:f>
              <c:strCache>
                <c:ptCount val="6"/>
                <c:pt idx="0">
                  <c:v>1 </c:v>
                </c:pt>
                <c:pt idx="1">
                  <c:v>2 </c:v>
                </c:pt>
                <c:pt idx="2">
                  <c:v>4 </c:v>
                </c:pt>
                <c:pt idx="3">
                  <c:v>12 </c:v>
                </c:pt>
                <c:pt idx="4">
                  <c:v>365 </c:v>
                </c:pt>
                <c:pt idx="5">
                  <c:v>∞</c:v>
                </c:pt>
              </c:strCache>
            </c:strRef>
          </c:cat>
          <c:val>
            <c:numRef>
              <c:f>實質年利率!$B$4:$B$9</c:f>
              <c:numCache>
                <c:formatCode>0.000%</c:formatCode>
                <c:ptCount val="6"/>
                <c:pt idx="0">
                  <c:v>6.0000000000000053E-2</c:v>
                </c:pt>
                <c:pt idx="1">
                  <c:v>6.0899999999999954E-2</c:v>
                </c:pt>
                <c:pt idx="2">
                  <c:v>6.136355062499943E-2</c:v>
                </c:pt>
                <c:pt idx="3">
                  <c:v>6.1677811864497611E-2</c:v>
                </c:pt>
                <c:pt idx="4">
                  <c:v>6.1831310677866957E-2</c:v>
                </c:pt>
                <c:pt idx="5">
                  <c:v>6.1836546545359639E-2</c:v>
                </c:pt>
              </c:numCache>
            </c:numRef>
          </c:val>
        </c:ser>
        <c:marker val="1"/>
        <c:axId val="193204224"/>
        <c:axId val="193206144"/>
      </c:lineChart>
      <c:catAx>
        <c:axId val="193204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r>
                  <a:rPr altLang="en-US"/>
                  <a:t>每年複利次數</a:t>
                </a:r>
              </a:p>
            </c:rich>
          </c:tx>
          <c:layout>
            <c:manualLayout>
              <c:xMode val="edge"/>
              <c:yMode val="edge"/>
              <c:x val="0.45823927765237021"/>
              <c:y val="0.8811203854355356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93206144"/>
        <c:crosses val="autoZero"/>
        <c:auto val="1"/>
        <c:lblAlgn val="ctr"/>
        <c:lblOffset val="100"/>
        <c:tickLblSkip val="1"/>
        <c:tickMarkSkip val="1"/>
      </c:catAx>
      <c:valAx>
        <c:axId val="1932061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%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93204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47625</xdr:rowOff>
    </xdr:from>
    <xdr:to>
      <xdr:col>9</xdr:col>
      <xdr:colOff>676275</xdr:colOff>
      <xdr:row>12</xdr:row>
      <xdr:rowOff>200025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47625</xdr:rowOff>
    </xdr:from>
    <xdr:to>
      <xdr:col>9</xdr:col>
      <xdr:colOff>676275</xdr:colOff>
      <xdr:row>12</xdr:row>
      <xdr:rowOff>200025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0</xdr:row>
      <xdr:rowOff>0</xdr:rowOff>
    </xdr:from>
    <xdr:to>
      <xdr:col>13</xdr:col>
      <xdr:colOff>142875</xdr:colOff>
      <xdr:row>11</xdr:row>
      <xdr:rowOff>200025</xdr:rowOff>
    </xdr:to>
    <xdr:graphicFrame macro="">
      <xdr:nvGraphicFramePr>
        <xdr:cNvPr id="40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247650</xdr:colOff>
      <xdr:row>12</xdr:row>
      <xdr:rowOff>152400</xdr:rowOff>
    </xdr:from>
    <xdr:to>
      <xdr:col>13</xdr:col>
      <xdr:colOff>152400</xdr:colOff>
      <xdr:row>24</xdr:row>
      <xdr:rowOff>142875</xdr:rowOff>
    </xdr:to>
    <xdr:graphicFrame macro="">
      <xdr:nvGraphicFramePr>
        <xdr:cNvPr id="410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0</xdr:row>
      <xdr:rowOff>104775</xdr:rowOff>
    </xdr:from>
    <xdr:to>
      <xdr:col>8</xdr:col>
      <xdr:colOff>438150</xdr:colOff>
      <xdr:row>13</xdr:row>
      <xdr:rowOff>104775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masterhsiao.com.tw/MoneyTimeValue/CompoundInterest/CompoundInterest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masterhsiao.com.tw/MoneyTimeValue/CompoundInterest/CompoundInterest.ht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masterhsiao.com.tw/MoneyTimeValue/CompoundInterest/CompoundInterest.ht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sterhsiao.com.tw/MoneyTimeValue/CompoundInterest/CompoundInteres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A12" sqref="A12"/>
    </sheetView>
  </sheetViews>
  <sheetFormatPr defaultRowHeight="16.5"/>
  <cols>
    <col min="1" max="1" width="12" customWidth="1"/>
  </cols>
  <sheetData>
    <row r="1" spans="1:10">
      <c r="A1" s="15" t="s">
        <v>26</v>
      </c>
      <c r="B1" s="16">
        <v>100</v>
      </c>
    </row>
    <row r="2" spans="1:10">
      <c r="B2" s="8"/>
    </row>
    <row r="3" spans="1:10">
      <c r="A3" s="27" t="s">
        <v>29</v>
      </c>
      <c r="B3" s="8"/>
    </row>
    <row r="4" spans="1:10">
      <c r="B4" s="8"/>
    </row>
    <row r="5" spans="1:10">
      <c r="B5" s="8"/>
    </row>
    <row r="6" spans="1:10">
      <c r="B6" s="8"/>
    </row>
    <row r="7" spans="1:10">
      <c r="B7" s="8"/>
    </row>
    <row r="8" spans="1:10">
      <c r="B8" s="8"/>
    </row>
    <row r="9" spans="1:10">
      <c r="B9" s="8"/>
    </row>
    <row r="10" spans="1:10">
      <c r="B10" s="8"/>
    </row>
    <row r="11" spans="1:10">
      <c r="B11" s="8"/>
    </row>
    <row r="12" spans="1:10">
      <c r="B12" s="8"/>
    </row>
    <row r="13" spans="1:10">
      <c r="B13" s="8"/>
    </row>
    <row r="15" spans="1:10">
      <c r="A15" s="29" t="s">
        <v>22</v>
      </c>
      <c r="B15" s="28" t="s">
        <v>30</v>
      </c>
      <c r="C15" s="28"/>
      <c r="D15" s="28"/>
      <c r="E15" s="28"/>
      <c r="F15" s="28"/>
      <c r="G15" s="28"/>
      <c r="H15" s="10"/>
      <c r="I15" s="10"/>
      <c r="J15" s="10"/>
    </row>
    <row r="16" spans="1:10">
      <c r="A16" s="29"/>
      <c r="B16" s="11" t="s">
        <v>12</v>
      </c>
      <c r="C16" s="12" t="s">
        <v>13</v>
      </c>
      <c r="D16" s="12" t="s">
        <v>14</v>
      </c>
      <c r="E16" s="12" t="s">
        <v>15</v>
      </c>
      <c r="F16" s="12" t="s">
        <v>16</v>
      </c>
      <c r="G16" s="12" t="s">
        <v>17</v>
      </c>
      <c r="H16" s="12" t="s">
        <v>18</v>
      </c>
      <c r="I16" s="12" t="s">
        <v>19</v>
      </c>
      <c r="J16" s="12" t="s">
        <v>20</v>
      </c>
    </row>
    <row r="17" spans="1:10">
      <c r="A17" s="13">
        <v>1</v>
      </c>
      <c r="B17" s="14">
        <f>$B$1*(1+B$16*$A17)</f>
        <v>102</v>
      </c>
      <c r="C17" s="14">
        <f t="shared" ref="C17:J17" si="0">$B$1*(1+C$16*$A17)</f>
        <v>104</v>
      </c>
      <c r="D17" s="14">
        <f t="shared" si="0"/>
        <v>106</v>
      </c>
      <c r="E17" s="14">
        <f t="shared" si="0"/>
        <v>108</v>
      </c>
      <c r="F17" s="14">
        <f t="shared" si="0"/>
        <v>110.00000000000001</v>
      </c>
      <c r="G17" s="14">
        <f t="shared" si="0"/>
        <v>112.00000000000001</v>
      </c>
      <c r="H17" s="14">
        <f t="shared" si="0"/>
        <v>114.00000000000001</v>
      </c>
      <c r="I17" s="14">
        <f t="shared" si="0"/>
        <v>115.99999999999999</v>
      </c>
      <c r="J17" s="14">
        <f t="shared" si="0"/>
        <v>118</v>
      </c>
    </row>
    <row r="18" spans="1:10">
      <c r="A18" s="13">
        <f>A17+1</f>
        <v>2</v>
      </c>
      <c r="B18" s="14">
        <f t="shared" ref="B18:J36" si="1">$B$1*(1+B$16*$A18)</f>
        <v>104</v>
      </c>
      <c r="C18" s="14">
        <f t="shared" si="1"/>
        <v>108</v>
      </c>
      <c r="D18" s="14">
        <f t="shared" si="1"/>
        <v>112.00000000000001</v>
      </c>
      <c r="E18" s="14">
        <f t="shared" si="1"/>
        <v>115.99999999999999</v>
      </c>
      <c r="F18" s="14">
        <f t="shared" si="1"/>
        <v>120</v>
      </c>
      <c r="G18" s="14">
        <f t="shared" si="1"/>
        <v>124</v>
      </c>
      <c r="H18" s="14">
        <f t="shared" si="1"/>
        <v>128</v>
      </c>
      <c r="I18" s="14">
        <f t="shared" si="1"/>
        <v>132</v>
      </c>
      <c r="J18" s="14">
        <f t="shared" si="1"/>
        <v>136</v>
      </c>
    </row>
    <row r="19" spans="1:10">
      <c r="A19" s="13">
        <f t="shared" ref="A19:A36" si="2">A18+1</f>
        <v>3</v>
      </c>
      <c r="B19" s="14">
        <f t="shared" si="1"/>
        <v>106</v>
      </c>
      <c r="C19" s="14">
        <f t="shared" si="1"/>
        <v>112.00000000000001</v>
      </c>
      <c r="D19" s="14">
        <f t="shared" si="1"/>
        <v>118</v>
      </c>
      <c r="E19" s="14">
        <f t="shared" si="1"/>
        <v>124</v>
      </c>
      <c r="F19" s="14">
        <f t="shared" si="1"/>
        <v>130</v>
      </c>
      <c r="G19" s="14">
        <f t="shared" si="1"/>
        <v>136</v>
      </c>
      <c r="H19" s="14">
        <f t="shared" si="1"/>
        <v>142</v>
      </c>
      <c r="I19" s="14">
        <f t="shared" si="1"/>
        <v>148</v>
      </c>
      <c r="J19" s="14">
        <f t="shared" si="1"/>
        <v>154</v>
      </c>
    </row>
    <row r="20" spans="1:10">
      <c r="A20" s="13">
        <f t="shared" si="2"/>
        <v>4</v>
      </c>
      <c r="B20" s="14">
        <f t="shared" si="1"/>
        <v>108</v>
      </c>
      <c r="C20" s="14">
        <f t="shared" si="1"/>
        <v>115.99999999999999</v>
      </c>
      <c r="D20" s="14">
        <f t="shared" si="1"/>
        <v>124</v>
      </c>
      <c r="E20" s="14">
        <f t="shared" si="1"/>
        <v>132</v>
      </c>
      <c r="F20" s="14">
        <f t="shared" si="1"/>
        <v>140</v>
      </c>
      <c r="G20" s="14">
        <f t="shared" si="1"/>
        <v>148</v>
      </c>
      <c r="H20" s="14">
        <f t="shared" si="1"/>
        <v>156</v>
      </c>
      <c r="I20" s="14">
        <f t="shared" si="1"/>
        <v>164</v>
      </c>
      <c r="J20" s="14">
        <f t="shared" si="1"/>
        <v>172</v>
      </c>
    </row>
    <row r="21" spans="1:10">
      <c r="A21" s="13">
        <f t="shared" si="2"/>
        <v>5</v>
      </c>
      <c r="B21" s="14">
        <f t="shared" si="1"/>
        <v>110.00000000000001</v>
      </c>
      <c r="C21" s="14">
        <f t="shared" si="1"/>
        <v>120</v>
      </c>
      <c r="D21" s="14">
        <f t="shared" si="1"/>
        <v>130</v>
      </c>
      <c r="E21" s="14">
        <f t="shared" si="1"/>
        <v>140</v>
      </c>
      <c r="F21" s="14">
        <f t="shared" si="1"/>
        <v>150</v>
      </c>
      <c r="G21" s="14">
        <f t="shared" si="1"/>
        <v>160</v>
      </c>
      <c r="H21" s="14">
        <f t="shared" si="1"/>
        <v>170.00000000000003</v>
      </c>
      <c r="I21" s="14">
        <f t="shared" si="1"/>
        <v>180</v>
      </c>
      <c r="J21" s="14">
        <f t="shared" si="1"/>
        <v>190</v>
      </c>
    </row>
    <row r="22" spans="1:10">
      <c r="A22" s="13">
        <f t="shared" si="2"/>
        <v>6</v>
      </c>
      <c r="B22" s="14">
        <f t="shared" si="1"/>
        <v>112.00000000000001</v>
      </c>
      <c r="C22" s="14">
        <f t="shared" si="1"/>
        <v>124</v>
      </c>
      <c r="D22" s="14">
        <f t="shared" si="1"/>
        <v>136</v>
      </c>
      <c r="E22" s="14">
        <f t="shared" si="1"/>
        <v>148</v>
      </c>
      <c r="F22" s="14">
        <f t="shared" si="1"/>
        <v>160</v>
      </c>
      <c r="G22" s="14">
        <f t="shared" si="1"/>
        <v>172</v>
      </c>
      <c r="H22" s="14">
        <f t="shared" si="1"/>
        <v>184</v>
      </c>
      <c r="I22" s="14">
        <f t="shared" si="1"/>
        <v>196</v>
      </c>
      <c r="J22" s="14">
        <f t="shared" si="1"/>
        <v>208</v>
      </c>
    </row>
    <row r="23" spans="1:10">
      <c r="A23" s="13">
        <f t="shared" si="2"/>
        <v>7</v>
      </c>
      <c r="B23" s="14">
        <f t="shared" si="1"/>
        <v>114.00000000000001</v>
      </c>
      <c r="C23" s="14">
        <f t="shared" si="1"/>
        <v>128</v>
      </c>
      <c r="D23" s="14">
        <f t="shared" si="1"/>
        <v>142</v>
      </c>
      <c r="E23" s="14">
        <f t="shared" si="1"/>
        <v>156</v>
      </c>
      <c r="F23" s="14">
        <f t="shared" si="1"/>
        <v>170.00000000000003</v>
      </c>
      <c r="G23" s="14">
        <f t="shared" si="1"/>
        <v>184</v>
      </c>
      <c r="H23" s="14">
        <f t="shared" si="1"/>
        <v>198</v>
      </c>
      <c r="I23" s="14">
        <f t="shared" si="1"/>
        <v>212</v>
      </c>
      <c r="J23" s="14">
        <f t="shared" si="1"/>
        <v>225.99999999999997</v>
      </c>
    </row>
    <row r="24" spans="1:10">
      <c r="A24" s="13">
        <f t="shared" si="2"/>
        <v>8</v>
      </c>
      <c r="B24" s="14">
        <f t="shared" si="1"/>
        <v>115.99999999999999</v>
      </c>
      <c r="C24" s="14">
        <f t="shared" si="1"/>
        <v>132</v>
      </c>
      <c r="D24" s="14">
        <f t="shared" si="1"/>
        <v>148</v>
      </c>
      <c r="E24" s="14">
        <f t="shared" si="1"/>
        <v>164</v>
      </c>
      <c r="F24" s="14">
        <f t="shared" si="1"/>
        <v>180</v>
      </c>
      <c r="G24" s="14">
        <f t="shared" si="1"/>
        <v>196</v>
      </c>
      <c r="H24" s="14">
        <f t="shared" si="1"/>
        <v>212</v>
      </c>
      <c r="I24" s="14">
        <f t="shared" si="1"/>
        <v>228.00000000000003</v>
      </c>
      <c r="J24" s="14">
        <f t="shared" si="1"/>
        <v>244</v>
      </c>
    </row>
    <row r="25" spans="1:10">
      <c r="A25" s="13">
        <f t="shared" si="2"/>
        <v>9</v>
      </c>
      <c r="B25" s="14">
        <f t="shared" si="1"/>
        <v>118</v>
      </c>
      <c r="C25" s="14">
        <f t="shared" si="1"/>
        <v>136</v>
      </c>
      <c r="D25" s="14">
        <f t="shared" si="1"/>
        <v>154</v>
      </c>
      <c r="E25" s="14">
        <f t="shared" si="1"/>
        <v>172</v>
      </c>
      <c r="F25" s="14">
        <f t="shared" si="1"/>
        <v>190</v>
      </c>
      <c r="G25" s="14">
        <f t="shared" si="1"/>
        <v>208</v>
      </c>
      <c r="H25" s="14">
        <f t="shared" si="1"/>
        <v>226.00000000000003</v>
      </c>
      <c r="I25" s="14">
        <f t="shared" si="1"/>
        <v>244</v>
      </c>
      <c r="J25" s="14">
        <f t="shared" si="1"/>
        <v>262</v>
      </c>
    </row>
    <row r="26" spans="1:10">
      <c r="A26" s="13">
        <f t="shared" si="2"/>
        <v>10</v>
      </c>
      <c r="B26" s="14">
        <f t="shared" si="1"/>
        <v>120</v>
      </c>
      <c r="C26" s="14">
        <f t="shared" si="1"/>
        <v>140</v>
      </c>
      <c r="D26" s="14">
        <f t="shared" si="1"/>
        <v>160</v>
      </c>
      <c r="E26" s="14">
        <f t="shared" si="1"/>
        <v>180</v>
      </c>
      <c r="F26" s="14">
        <f t="shared" si="1"/>
        <v>200</v>
      </c>
      <c r="G26" s="14">
        <f t="shared" si="1"/>
        <v>220.00000000000003</v>
      </c>
      <c r="H26" s="14">
        <f t="shared" si="1"/>
        <v>240.00000000000003</v>
      </c>
      <c r="I26" s="14">
        <f t="shared" si="1"/>
        <v>260</v>
      </c>
      <c r="J26" s="14">
        <f t="shared" si="1"/>
        <v>280</v>
      </c>
    </row>
    <row r="27" spans="1:10">
      <c r="A27" s="13">
        <f t="shared" si="2"/>
        <v>11</v>
      </c>
      <c r="B27" s="14">
        <f t="shared" si="1"/>
        <v>122</v>
      </c>
      <c r="C27" s="14">
        <f t="shared" si="1"/>
        <v>144</v>
      </c>
      <c r="D27" s="14">
        <f t="shared" si="1"/>
        <v>166</v>
      </c>
      <c r="E27" s="14">
        <f t="shared" si="1"/>
        <v>188</v>
      </c>
      <c r="F27" s="14">
        <f t="shared" si="1"/>
        <v>210</v>
      </c>
      <c r="G27" s="14">
        <f t="shared" si="1"/>
        <v>231.99999999999997</v>
      </c>
      <c r="H27" s="14">
        <f t="shared" si="1"/>
        <v>254</v>
      </c>
      <c r="I27" s="14">
        <f t="shared" si="1"/>
        <v>276</v>
      </c>
      <c r="J27" s="14">
        <f t="shared" si="1"/>
        <v>298</v>
      </c>
    </row>
    <row r="28" spans="1:10">
      <c r="A28" s="13">
        <f t="shared" si="2"/>
        <v>12</v>
      </c>
      <c r="B28" s="14">
        <f t="shared" si="1"/>
        <v>124</v>
      </c>
      <c r="C28" s="14">
        <f t="shared" si="1"/>
        <v>148</v>
      </c>
      <c r="D28" s="14">
        <f t="shared" si="1"/>
        <v>172</v>
      </c>
      <c r="E28" s="14">
        <f t="shared" si="1"/>
        <v>196</v>
      </c>
      <c r="F28" s="14">
        <f t="shared" si="1"/>
        <v>220.00000000000003</v>
      </c>
      <c r="G28" s="14">
        <f t="shared" si="1"/>
        <v>244</v>
      </c>
      <c r="H28" s="14">
        <f t="shared" si="1"/>
        <v>268</v>
      </c>
      <c r="I28" s="14">
        <f t="shared" si="1"/>
        <v>292</v>
      </c>
      <c r="J28" s="14">
        <f t="shared" si="1"/>
        <v>316</v>
      </c>
    </row>
    <row r="29" spans="1:10">
      <c r="A29" s="13">
        <f t="shared" si="2"/>
        <v>13</v>
      </c>
      <c r="B29" s="14">
        <f t="shared" si="1"/>
        <v>126</v>
      </c>
      <c r="C29" s="14">
        <f t="shared" si="1"/>
        <v>152</v>
      </c>
      <c r="D29" s="14">
        <f t="shared" si="1"/>
        <v>178</v>
      </c>
      <c r="E29" s="14">
        <f t="shared" si="1"/>
        <v>204</v>
      </c>
      <c r="F29" s="14">
        <f t="shared" si="1"/>
        <v>229.99999999999997</v>
      </c>
      <c r="G29" s="14">
        <f t="shared" si="1"/>
        <v>256</v>
      </c>
      <c r="H29" s="14">
        <f t="shared" si="1"/>
        <v>282</v>
      </c>
      <c r="I29" s="14">
        <f t="shared" si="1"/>
        <v>308</v>
      </c>
      <c r="J29" s="14">
        <f t="shared" si="1"/>
        <v>334</v>
      </c>
    </row>
    <row r="30" spans="1:10">
      <c r="A30" s="13">
        <f t="shared" si="2"/>
        <v>14</v>
      </c>
      <c r="B30" s="14">
        <f t="shared" si="1"/>
        <v>128</v>
      </c>
      <c r="C30" s="14">
        <f t="shared" si="1"/>
        <v>156</v>
      </c>
      <c r="D30" s="14">
        <f t="shared" si="1"/>
        <v>184</v>
      </c>
      <c r="E30" s="14">
        <f t="shared" si="1"/>
        <v>212</v>
      </c>
      <c r="F30" s="14">
        <f t="shared" si="1"/>
        <v>240.00000000000003</v>
      </c>
      <c r="G30" s="14">
        <f t="shared" si="1"/>
        <v>268</v>
      </c>
      <c r="H30" s="14">
        <f t="shared" si="1"/>
        <v>296</v>
      </c>
      <c r="I30" s="14">
        <f t="shared" si="1"/>
        <v>324</v>
      </c>
      <c r="J30" s="14">
        <f t="shared" si="1"/>
        <v>352</v>
      </c>
    </row>
    <row r="31" spans="1:10">
      <c r="A31" s="13">
        <f t="shared" si="2"/>
        <v>15</v>
      </c>
      <c r="B31" s="14">
        <f t="shared" si="1"/>
        <v>130</v>
      </c>
      <c r="C31" s="14">
        <f t="shared" si="1"/>
        <v>160</v>
      </c>
      <c r="D31" s="14">
        <f t="shared" si="1"/>
        <v>190</v>
      </c>
      <c r="E31" s="14">
        <f t="shared" si="1"/>
        <v>220.00000000000003</v>
      </c>
      <c r="F31" s="14">
        <f t="shared" si="1"/>
        <v>250</v>
      </c>
      <c r="G31" s="14">
        <f t="shared" si="1"/>
        <v>280</v>
      </c>
      <c r="H31" s="14">
        <f t="shared" si="1"/>
        <v>310</v>
      </c>
      <c r="I31" s="14">
        <f t="shared" si="1"/>
        <v>340</v>
      </c>
      <c r="J31" s="14">
        <f t="shared" si="1"/>
        <v>370</v>
      </c>
    </row>
    <row r="32" spans="1:10">
      <c r="A32" s="13">
        <f t="shared" si="2"/>
        <v>16</v>
      </c>
      <c r="B32" s="14">
        <f t="shared" si="1"/>
        <v>132</v>
      </c>
      <c r="C32" s="14">
        <f t="shared" si="1"/>
        <v>164</v>
      </c>
      <c r="D32" s="14">
        <f t="shared" si="1"/>
        <v>196</v>
      </c>
      <c r="E32" s="14">
        <f t="shared" si="1"/>
        <v>228.00000000000003</v>
      </c>
      <c r="F32" s="14">
        <f t="shared" si="1"/>
        <v>260</v>
      </c>
      <c r="G32" s="14">
        <f t="shared" si="1"/>
        <v>292</v>
      </c>
      <c r="H32" s="14">
        <f t="shared" si="1"/>
        <v>324</v>
      </c>
      <c r="I32" s="14">
        <f t="shared" si="1"/>
        <v>356</v>
      </c>
      <c r="J32" s="14">
        <f t="shared" si="1"/>
        <v>388</v>
      </c>
    </row>
    <row r="33" spans="1:10">
      <c r="A33" s="13">
        <f t="shared" si="2"/>
        <v>17</v>
      </c>
      <c r="B33" s="14">
        <f t="shared" si="1"/>
        <v>134</v>
      </c>
      <c r="C33" s="14">
        <f t="shared" si="1"/>
        <v>168.00000000000003</v>
      </c>
      <c r="D33" s="14">
        <f t="shared" si="1"/>
        <v>202</v>
      </c>
      <c r="E33" s="14">
        <f t="shared" si="1"/>
        <v>236.00000000000003</v>
      </c>
      <c r="F33" s="14">
        <f t="shared" si="1"/>
        <v>270</v>
      </c>
      <c r="G33" s="14">
        <f t="shared" si="1"/>
        <v>304</v>
      </c>
      <c r="H33" s="14">
        <f t="shared" si="1"/>
        <v>338.00000000000006</v>
      </c>
      <c r="I33" s="14">
        <f t="shared" si="1"/>
        <v>372</v>
      </c>
      <c r="J33" s="14">
        <f t="shared" si="1"/>
        <v>406.00000000000006</v>
      </c>
    </row>
    <row r="34" spans="1:10">
      <c r="A34" s="13">
        <f t="shared" si="2"/>
        <v>18</v>
      </c>
      <c r="B34" s="14">
        <f t="shared" si="1"/>
        <v>136</v>
      </c>
      <c r="C34" s="14">
        <f t="shared" si="1"/>
        <v>172</v>
      </c>
      <c r="D34" s="14">
        <f t="shared" si="1"/>
        <v>208</v>
      </c>
      <c r="E34" s="14">
        <f t="shared" si="1"/>
        <v>244</v>
      </c>
      <c r="F34" s="14">
        <f t="shared" si="1"/>
        <v>280</v>
      </c>
      <c r="G34" s="14">
        <f t="shared" si="1"/>
        <v>316</v>
      </c>
      <c r="H34" s="14">
        <f t="shared" si="1"/>
        <v>352.00000000000006</v>
      </c>
      <c r="I34" s="14">
        <f t="shared" si="1"/>
        <v>388</v>
      </c>
      <c r="J34" s="14">
        <f t="shared" si="1"/>
        <v>424</v>
      </c>
    </row>
    <row r="35" spans="1:10">
      <c r="A35" s="13">
        <f t="shared" si="2"/>
        <v>19</v>
      </c>
      <c r="B35" s="14">
        <f t="shared" si="1"/>
        <v>138</v>
      </c>
      <c r="C35" s="14">
        <f t="shared" si="1"/>
        <v>176</v>
      </c>
      <c r="D35" s="14">
        <f t="shared" si="1"/>
        <v>213.99999999999997</v>
      </c>
      <c r="E35" s="14">
        <f t="shared" si="1"/>
        <v>252</v>
      </c>
      <c r="F35" s="14">
        <f t="shared" si="1"/>
        <v>290.00000000000006</v>
      </c>
      <c r="G35" s="14">
        <f t="shared" si="1"/>
        <v>328</v>
      </c>
      <c r="H35" s="14">
        <f t="shared" si="1"/>
        <v>366</v>
      </c>
      <c r="I35" s="14">
        <f t="shared" si="1"/>
        <v>404</v>
      </c>
      <c r="J35" s="14">
        <f t="shared" si="1"/>
        <v>442</v>
      </c>
    </row>
    <row r="36" spans="1:10">
      <c r="A36" s="13">
        <f t="shared" si="2"/>
        <v>20</v>
      </c>
      <c r="B36" s="14">
        <f t="shared" si="1"/>
        <v>140</v>
      </c>
      <c r="C36" s="14">
        <f t="shared" si="1"/>
        <v>180</v>
      </c>
      <c r="D36" s="14">
        <f t="shared" si="1"/>
        <v>220.00000000000003</v>
      </c>
      <c r="E36" s="14">
        <f t="shared" si="1"/>
        <v>260</v>
      </c>
      <c r="F36" s="14">
        <f t="shared" si="1"/>
        <v>300</v>
      </c>
      <c r="G36" s="14">
        <f t="shared" si="1"/>
        <v>340</v>
      </c>
      <c r="H36" s="14">
        <f t="shared" si="1"/>
        <v>380</v>
      </c>
      <c r="I36" s="14">
        <f t="shared" si="1"/>
        <v>420</v>
      </c>
      <c r="J36" s="14">
        <f t="shared" si="1"/>
        <v>459.99999999999994</v>
      </c>
    </row>
  </sheetData>
  <mergeCells count="2">
    <mergeCell ref="B15:G15"/>
    <mergeCell ref="A15:A16"/>
  </mergeCells>
  <phoneticPr fontId="2" type="noConversion"/>
  <hyperlinks>
    <hyperlink ref="A3" r:id="rId1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6"/>
  <sheetViews>
    <sheetView zoomScale="90" workbookViewId="0">
      <selection activeCell="B15" sqref="B15:G15"/>
    </sheetView>
  </sheetViews>
  <sheetFormatPr defaultRowHeight="16.5"/>
  <cols>
    <col min="1" max="1" width="12" customWidth="1"/>
  </cols>
  <sheetData>
    <row r="1" spans="1:10">
      <c r="A1" s="15" t="s">
        <v>27</v>
      </c>
      <c r="B1" s="16">
        <v>100</v>
      </c>
    </row>
    <row r="2" spans="1:10">
      <c r="A2" s="17" t="s">
        <v>1</v>
      </c>
      <c r="B2" s="16">
        <v>1</v>
      </c>
    </row>
    <row r="3" spans="1:10">
      <c r="B3" s="8"/>
    </row>
    <row r="4" spans="1:10">
      <c r="A4" s="27" t="s">
        <v>29</v>
      </c>
      <c r="B4" s="8"/>
    </row>
    <row r="5" spans="1:10">
      <c r="B5" s="8"/>
    </row>
    <row r="6" spans="1:10">
      <c r="B6" s="8"/>
    </row>
    <row r="7" spans="1:10">
      <c r="B7" s="8"/>
    </row>
    <row r="8" spans="1:10">
      <c r="B8" s="8"/>
    </row>
    <row r="9" spans="1:10">
      <c r="B9" s="8"/>
    </row>
    <row r="10" spans="1:10">
      <c r="B10" s="8"/>
    </row>
    <row r="11" spans="1:10">
      <c r="B11" s="8"/>
    </row>
    <row r="12" spans="1:10">
      <c r="B12" s="8"/>
    </row>
    <row r="13" spans="1:10">
      <c r="B13" s="8"/>
    </row>
    <row r="15" spans="1:10">
      <c r="A15" s="29" t="s">
        <v>25</v>
      </c>
      <c r="B15" s="28" t="s">
        <v>30</v>
      </c>
      <c r="C15" s="28"/>
      <c r="D15" s="28"/>
      <c r="E15" s="28"/>
      <c r="F15" s="28"/>
      <c r="G15" s="28"/>
      <c r="H15" s="10"/>
      <c r="I15" s="10"/>
      <c r="J15" s="10"/>
    </row>
    <row r="16" spans="1:10">
      <c r="A16" s="29"/>
      <c r="B16" s="11" t="s">
        <v>3</v>
      </c>
      <c r="C16" s="12" t="s">
        <v>4</v>
      </c>
      <c r="D16" s="12" t="s">
        <v>5</v>
      </c>
      <c r="E16" s="12" t="s">
        <v>6</v>
      </c>
      <c r="F16" s="12" t="s">
        <v>7</v>
      </c>
      <c r="G16" s="12" t="s">
        <v>8</v>
      </c>
      <c r="H16" s="12" t="s">
        <v>9</v>
      </c>
      <c r="I16" s="12" t="s">
        <v>10</v>
      </c>
      <c r="J16" s="12" t="s">
        <v>11</v>
      </c>
    </row>
    <row r="17" spans="1:10">
      <c r="A17" s="13">
        <v>1</v>
      </c>
      <c r="B17" s="26">
        <f t="shared" ref="B17:J26" si="0">$B$1*(1+B$16/$B$2)^($B$2*$A17)</f>
        <v>102</v>
      </c>
      <c r="C17" s="26">
        <f t="shared" si="0"/>
        <v>104</v>
      </c>
      <c r="D17" s="26">
        <f t="shared" si="0"/>
        <v>106</v>
      </c>
      <c r="E17" s="26">
        <f t="shared" si="0"/>
        <v>108</v>
      </c>
      <c r="F17" s="26">
        <f t="shared" si="0"/>
        <v>110.00000000000001</v>
      </c>
      <c r="G17" s="26">
        <f t="shared" si="0"/>
        <v>112.00000000000001</v>
      </c>
      <c r="H17" s="26">
        <f t="shared" si="0"/>
        <v>114.00000000000001</v>
      </c>
      <c r="I17" s="26">
        <f t="shared" si="0"/>
        <v>115.99999999999999</v>
      </c>
      <c r="J17" s="26">
        <f t="shared" si="0"/>
        <v>118</v>
      </c>
    </row>
    <row r="18" spans="1:10">
      <c r="A18" s="13">
        <f t="shared" ref="A18:A36" si="1">A17+1</f>
        <v>2</v>
      </c>
      <c r="B18" s="26">
        <f t="shared" si="0"/>
        <v>104.03999999999999</v>
      </c>
      <c r="C18" s="26">
        <f t="shared" si="0"/>
        <v>108.16000000000001</v>
      </c>
      <c r="D18" s="26">
        <f t="shared" si="0"/>
        <v>112.36000000000001</v>
      </c>
      <c r="E18" s="26">
        <f t="shared" si="0"/>
        <v>116.64000000000001</v>
      </c>
      <c r="F18" s="26">
        <f t="shared" si="0"/>
        <v>121.00000000000001</v>
      </c>
      <c r="G18" s="26">
        <f t="shared" si="0"/>
        <v>125.44000000000001</v>
      </c>
      <c r="H18" s="26">
        <f t="shared" si="0"/>
        <v>129.96000000000004</v>
      </c>
      <c r="I18" s="26">
        <f t="shared" si="0"/>
        <v>134.56</v>
      </c>
      <c r="J18" s="26">
        <f t="shared" si="0"/>
        <v>139.23999999999998</v>
      </c>
    </row>
    <row r="19" spans="1:10">
      <c r="A19" s="13">
        <f t="shared" si="1"/>
        <v>3</v>
      </c>
      <c r="B19" s="26">
        <f t="shared" si="0"/>
        <v>106.12079999999999</v>
      </c>
      <c r="C19" s="26">
        <f t="shared" si="0"/>
        <v>112.4864</v>
      </c>
      <c r="D19" s="26">
        <f t="shared" si="0"/>
        <v>119.10160000000003</v>
      </c>
      <c r="E19" s="26">
        <f t="shared" si="0"/>
        <v>125.97120000000001</v>
      </c>
      <c r="F19" s="26">
        <f t="shared" si="0"/>
        <v>133.10000000000005</v>
      </c>
      <c r="G19" s="26">
        <f t="shared" si="0"/>
        <v>140.49280000000005</v>
      </c>
      <c r="H19" s="26">
        <f t="shared" si="0"/>
        <v>148.15440000000004</v>
      </c>
      <c r="I19" s="26">
        <f t="shared" si="0"/>
        <v>156.08959999999999</v>
      </c>
      <c r="J19" s="26">
        <f t="shared" si="0"/>
        <v>164.30319999999998</v>
      </c>
    </row>
    <row r="20" spans="1:10">
      <c r="A20" s="13">
        <f t="shared" si="1"/>
        <v>4</v>
      </c>
      <c r="B20" s="26">
        <f t="shared" si="0"/>
        <v>108.243216</v>
      </c>
      <c r="C20" s="26">
        <f t="shared" si="0"/>
        <v>116.98585600000003</v>
      </c>
      <c r="D20" s="26">
        <f t="shared" si="0"/>
        <v>126.24769600000003</v>
      </c>
      <c r="E20" s="26">
        <f t="shared" si="0"/>
        <v>136.04889600000004</v>
      </c>
      <c r="F20" s="26">
        <f t="shared" si="0"/>
        <v>146.41000000000005</v>
      </c>
      <c r="G20" s="26">
        <f t="shared" si="0"/>
        <v>157.35193600000002</v>
      </c>
      <c r="H20" s="26">
        <f t="shared" si="0"/>
        <v>168.89601600000009</v>
      </c>
      <c r="I20" s="26">
        <f t="shared" si="0"/>
        <v>181.06393599999996</v>
      </c>
      <c r="J20" s="26">
        <f t="shared" si="0"/>
        <v>193.87777599999995</v>
      </c>
    </row>
    <row r="21" spans="1:10">
      <c r="A21" s="13">
        <f t="shared" si="1"/>
        <v>5</v>
      </c>
      <c r="B21" s="26">
        <f t="shared" si="0"/>
        <v>110.40808032</v>
      </c>
      <c r="C21" s="26">
        <f t="shared" si="0"/>
        <v>121.66529024000003</v>
      </c>
      <c r="D21" s="26">
        <f t="shared" si="0"/>
        <v>133.82255776000005</v>
      </c>
      <c r="E21" s="26">
        <f t="shared" si="0"/>
        <v>146.93280768000002</v>
      </c>
      <c r="F21" s="26">
        <f t="shared" si="0"/>
        <v>161.05100000000004</v>
      </c>
      <c r="G21" s="26">
        <f t="shared" si="0"/>
        <v>176.23416832000004</v>
      </c>
      <c r="H21" s="26">
        <f t="shared" si="0"/>
        <v>192.54145824000011</v>
      </c>
      <c r="I21" s="26">
        <f t="shared" si="0"/>
        <v>210.03416575999995</v>
      </c>
      <c r="J21" s="26">
        <f t="shared" si="0"/>
        <v>228.77577567999992</v>
      </c>
    </row>
    <row r="22" spans="1:10">
      <c r="A22" s="13">
        <f t="shared" si="1"/>
        <v>6</v>
      </c>
      <c r="B22" s="26">
        <f t="shared" si="0"/>
        <v>112.61624192640001</v>
      </c>
      <c r="C22" s="26">
        <f t="shared" si="0"/>
        <v>126.53190184960003</v>
      </c>
      <c r="D22" s="26">
        <f t="shared" si="0"/>
        <v>141.85191122560005</v>
      </c>
      <c r="E22" s="26">
        <f t="shared" si="0"/>
        <v>158.68743229440005</v>
      </c>
      <c r="F22" s="26">
        <f t="shared" si="0"/>
        <v>177.15610000000009</v>
      </c>
      <c r="G22" s="26">
        <f t="shared" si="0"/>
        <v>197.38226851840008</v>
      </c>
      <c r="H22" s="26">
        <f t="shared" si="0"/>
        <v>219.49726239360015</v>
      </c>
      <c r="I22" s="26">
        <f t="shared" si="0"/>
        <v>243.63963228159994</v>
      </c>
      <c r="J22" s="26">
        <f t="shared" si="0"/>
        <v>269.9554153023999</v>
      </c>
    </row>
    <row r="23" spans="1:10">
      <c r="A23" s="13">
        <f t="shared" si="1"/>
        <v>7</v>
      </c>
      <c r="B23" s="26">
        <f t="shared" si="0"/>
        <v>114.86856676492798</v>
      </c>
      <c r="C23" s="26">
        <f t="shared" si="0"/>
        <v>131.59317792358402</v>
      </c>
      <c r="D23" s="26">
        <f t="shared" si="0"/>
        <v>150.36302589913609</v>
      </c>
      <c r="E23" s="26">
        <f t="shared" si="0"/>
        <v>171.38242687795207</v>
      </c>
      <c r="F23" s="26">
        <f t="shared" si="0"/>
        <v>194.87171000000012</v>
      </c>
      <c r="G23" s="26">
        <f t="shared" si="0"/>
        <v>221.0681407406081</v>
      </c>
      <c r="H23" s="26">
        <f t="shared" si="0"/>
        <v>250.22687912870421</v>
      </c>
      <c r="I23" s="26">
        <f t="shared" si="0"/>
        <v>282.62197344665594</v>
      </c>
      <c r="J23" s="26">
        <f t="shared" si="0"/>
        <v>318.54739005683189</v>
      </c>
    </row>
    <row r="24" spans="1:10">
      <c r="A24" s="13">
        <f t="shared" si="1"/>
        <v>8</v>
      </c>
      <c r="B24" s="26">
        <f t="shared" si="0"/>
        <v>117.16593810022655</v>
      </c>
      <c r="C24" s="26">
        <f t="shared" si="0"/>
        <v>136.85690504052741</v>
      </c>
      <c r="D24" s="26">
        <f t="shared" si="0"/>
        <v>159.38480745308422</v>
      </c>
      <c r="E24" s="26">
        <f t="shared" si="0"/>
        <v>185.09302102818822</v>
      </c>
      <c r="F24" s="26">
        <f t="shared" si="0"/>
        <v>214.35888100000011</v>
      </c>
      <c r="G24" s="26">
        <f t="shared" si="0"/>
        <v>247.59631762948109</v>
      </c>
      <c r="H24" s="26">
        <f t="shared" si="0"/>
        <v>285.25864220672281</v>
      </c>
      <c r="I24" s="26">
        <f t="shared" si="0"/>
        <v>327.84148919812088</v>
      </c>
      <c r="J24" s="26">
        <f t="shared" si="0"/>
        <v>375.88592026706158</v>
      </c>
    </row>
    <row r="25" spans="1:10">
      <c r="A25" s="13">
        <f t="shared" si="1"/>
        <v>9</v>
      </c>
      <c r="B25" s="26">
        <f t="shared" si="0"/>
        <v>119.50925686223108</v>
      </c>
      <c r="C25" s="26">
        <f t="shared" si="0"/>
        <v>142.33118124214852</v>
      </c>
      <c r="D25" s="26">
        <f t="shared" si="0"/>
        <v>168.94789590026929</v>
      </c>
      <c r="E25" s="26">
        <f t="shared" si="0"/>
        <v>199.90046271044329</v>
      </c>
      <c r="F25" s="26">
        <f t="shared" si="0"/>
        <v>235.79476910000014</v>
      </c>
      <c r="G25" s="26">
        <f t="shared" si="0"/>
        <v>277.3078757450188</v>
      </c>
      <c r="H25" s="26">
        <f t="shared" si="0"/>
        <v>325.19485211566405</v>
      </c>
      <c r="I25" s="26">
        <f t="shared" si="0"/>
        <v>380.29612746982019</v>
      </c>
      <c r="J25" s="26">
        <f t="shared" si="0"/>
        <v>443.54538591513267</v>
      </c>
    </row>
    <row r="26" spans="1:10">
      <c r="A26" s="13">
        <f t="shared" si="1"/>
        <v>10</v>
      </c>
      <c r="B26" s="26">
        <f t="shared" si="0"/>
        <v>121.89944199947571</v>
      </c>
      <c r="C26" s="26">
        <f t="shared" si="0"/>
        <v>148.02442849183447</v>
      </c>
      <c r="D26" s="26">
        <f t="shared" si="0"/>
        <v>179.08476965428545</v>
      </c>
      <c r="E26" s="26">
        <f t="shared" si="0"/>
        <v>215.89249972727879</v>
      </c>
      <c r="F26" s="26">
        <f t="shared" si="0"/>
        <v>259.37424601000021</v>
      </c>
      <c r="G26" s="26">
        <f t="shared" si="0"/>
        <v>310.58482083442112</v>
      </c>
      <c r="H26" s="26">
        <f t="shared" si="0"/>
        <v>370.72213141185711</v>
      </c>
      <c r="I26" s="26">
        <f t="shared" si="0"/>
        <v>441.14350786499142</v>
      </c>
      <c r="J26" s="26">
        <f t="shared" si="0"/>
        <v>523.38355537985649</v>
      </c>
    </row>
    <row r="27" spans="1:10">
      <c r="A27" s="13">
        <f t="shared" si="1"/>
        <v>11</v>
      </c>
      <c r="B27" s="26">
        <f t="shared" ref="B27:J36" si="2">$B$1*(1+B$16/$B$2)^($B$2*$A27)</f>
        <v>124.3374308394652</v>
      </c>
      <c r="C27" s="26">
        <f t="shared" si="2"/>
        <v>153.94540563150784</v>
      </c>
      <c r="D27" s="26">
        <f t="shared" si="2"/>
        <v>189.82985583354261</v>
      </c>
      <c r="E27" s="26">
        <f t="shared" si="2"/>
        <v>233.16389970546106</v>
      </c>
      <c r="F27" s="26">
        <f t="shared" si="2"/>
        <v>285.31167061100024</v>
      </c>
      <c r="G27" s="26">
        <f t="shared" si="2"/>
        <v>347.85499933455174</v>
      </c>
      <c r="H27" s="26">
        <f t="shared" si="2"/>
        <v>422.62322980951711</v>
      </c>
      <c r="I27" s="26">
        <f t="shared" si="2"/>
        <v>511.72646912339002</v>
      </c>
      <c r="J27" s="26">
        <f t="shared" si="2"/>
        <v>617.5925953482307</v>
      </c>
    </row>
    <row r="28" spans="1:10">
      <c r="A28" s="13">
        <f t="shared" si="1"/>
        <v>12</v>
      </c>
      <c r="B28" s="26">
        <f t="shared" si="2"/>
        <v>126.82417945625453</v>
      </c>
      <c r="C28" s="26">
        <f t="shared" si="2"/>
        <v>160.10322185676819</v>
      </c>
      <c r="D28" s="26">
        <f t="shared" si="2"/>
        <v>201.2196471835552</v>
      </c>
      <c r="E28" s="26">
        <f t="shared" si="2"/>
        <v>251.81701168189798</v>
      </c>
      <c r="F28" s="26">
        <f t="shared" si="2"/>
        <v>313.84283767210025</v>
      </c>
      <c r="G28" s="26">
        <f t="shared" si="2"/>
        <v>389.59759925469785</v>
      </c>
      <c r="H28" s="26">
        <f t="shared" si="2"/>
        <v>481.7904819828496</v>
      </c>
      <c r="I28" s="26">
        <f t="shared" si="2"/>
        <v>593.60270418313235</v>
      </c>
      <c r="J28" s="26">
        <f t="shared" si="2"/>
        <v>728.75926251091209</v>
      </c>
    </row>
    <row r="29" spans="1:10">
      <c r="A29" s="13">
        <f t="shared" si="1"/>
        <v>13</v>
      </c>
      <c r="B29" s="26">
        <f t="shared" si="2"/>
        <v>129.3606630453796</v>
      </c>
      <c r="C29" s="26">
        <f t="shared" si="2"/>
        <v>166.50735073103891</v>
      </c>
      <c r="D29" s="26">
        <f t="shared" si="2"/>
        <v>213.2928260145685</v>
      </c>
      <c r="E29" s="26">
        <f t="shared" si="2"/>
        <v>271.96237261644984</v>
      </c>
      <c r="F29" s="26">
        <f t="shared" si="2"/>
        <v>345.22712143931028</v>
      </c>
      <c r="G29" s="26">
        <f t="shared" si="2"/>
        <v>436.34931116526172</v>
      </c>
      <c r="H29" s="26">
        <f t="shared" si="2"/>
        <v>549.24114946044858</v>
      </c>
      <c r="I29" s="26">
        <f t="shared" si="2"/>
        <v>688.57913685243352</v>
      </c>
      <c r="J29" s="26">
        <f t="shared" si="2"/>
        <v>859.93592976287619</v>
      </c>
    </row>
    <row r="30" spans="1:10">
      <c r="A30" s="13">
        <f t="shared" si="1"/>
        <v>14</v>
      </c>
      <c r="B30" s="26">
        <f t="shared" si="2"/>
        <v>131.94787630628721</v>
      </c>
      <c r="C30" s="26">
        <f t="shared" si="2"/>
        <v>173.16764476028047</v>
      </c>
      <c r="D30" s="26">
        <f t="shared" si="2"/>
        <v>226.09039557544261</v>
      </c>
      <c r="E30" s="26">
        <f t="shared" si="2"/>
        <v>293.71936242576584</v>
      </c>
      <c r="F30" s="26">
        <f t="shared" si="2"/>
        <v>379.74983358324141</v>
      </c>
      <c r="G30" s="26">
        <f t="shared" si="2"/>
        <v>488.71122850509312</v>
      </c>
      <c r="H30" s="26">
        <f t="shared" si="2"/>
        <v>626.13491038491145</v>
      </c>
      <c r="I30" s="26">
        <f t="shared" si="2"/>
        <v>798.75179874882281</v>
      </c>
      <c r="J30" s="26">
        <f t="shared" si="2"/>
        <v>1014.724397120194</v>
      </c>
    </row>
    <row r="31" spans="1:10">
      <c r="A31" s="13">
        <f t="shared" si="1"/>
        <v>15</v>
      </c>
      <c r="B31" s="26">
        <f t="shared" si="2"/>
        <v>134.58683383241294</v>
      </c>
      <c r="C31" s="26">
        <f t="shared" si="2"/>
        <v>180.09435055069167</v>
      </c>
      <c r="D31" s="26">
        <f t="shared" si="2"/>
        <v>239.65581930996925</v>
      </c>
      <c r="E31" s="26">
        <f t="shared" si="2"/>
        <v>317.21691141982717</v>
      </c>
      <c r="F31" s="26">
        <f t="shared" si="2"/>
        <v>417.72481694156556</v>
      </c>
      <c r="G31" s="26">
        <f t="shared" si="2"/>
        <v>547.35657592570431</v>
      </c>
      <c r="H31" s="26">
        <f t="shared" si="2"/>
        <v>713.79379783879915</v>
      </c>
      <c r="I31" s="26">
        <f t="shared" si="2"/>
        <v>926.55208654863441</v>
      </c>
      <c r="J31" s="26">
        <f t="shared" si="2"/>
        <v>1197.3747886018289</v>
      </c>
    </row>
    <row r="32" spans="1:10">
      <c r="A32" s="13">
        <f t="shared" si="1"/>
        <v>16</v>
      </c>
      <c r="B32" s="26">
        <f t="shared" si="2"/>
        <v>137.27857050906121</v>
      </c>
      <c r="C32" s="26">
        <f t="shared" si="2"/>
        <v>187.29812457271936</v>
      </c>
      <c r="D32" s="26">
        <f t="shared" si="2"/>
        <v>254.03516846856732</v>
      </c>
      <c r="E32" s="26">
        <f t="shared" si="2"/>
        <v>342.59426433341332</v>
      </c>
      <c r="F32" s="26">
        <f t="shared" si="2"/>
        <v>459.49729863572213</v>
      </c>
      <c r="G32" s="26">
        <f t="shared" si="2"/>
        <v>613.03936503678892</v>
      </c>
      <c r="H32" s="26">
        <f t="shared" si="2"/>
        <v>813.72492953623112</v>
      </c>
      <c r="I32" s="26">
        <f t="shared" si="2"/>
        <v>1074.800420396416</v>
      </c>
      <c r="J32" s="26">
        <f t="shared" si="2"/>
        <v>1412.902250550158</v>
      </c>
    </row>
    <row r="33" spans="1:10">
      <c r="A33" s="13">
        <f t="shared" si="1"/>
        <v>17</v>
      </c>
      <c r="B33" s="26">
        <f t="shared" si="2"/>
        <v>140.02414191924245</v>
      </c>
      <c r="C33" s="26">
        <f t="shared" si="2"/>
        <v>194.79004955562814</v>
      </c>
      <c r="D33" s="26">
        <f t="shared" si="2"/>
        <v>269.2772785766814</v>
      </c>
      <c r="E33" s="26">
        <f t="shared" si="2"/>
        <v>370.00180548008638</v>
      </c>
      <c r="F33" s="26">
        <f t="shared" si="2"/>
        <v>505.44702849929433</v>
      </c>
      <c r="G33" s="26">
        <f t="shared" si="2"/>
        <v>686.60408884120363</v>
      </c>
      <c r="H33" s="26">
        <f t="shared" si="2"/>
        <v>927.64641967130365</v>
      </c>
      <c r="I33" s="26">
        <f t="shared" si="2"/>
        <v>1246.7684876598423</v>
      </c>
      <c r="J33" s="26">
        <f t="shared" si="2"/>
        <v>1667.2246556491864</v>
      </c>
    </row>
    <row r="34" spans="1:10">
      <c r="A34" s="13">
        <f t="shared" si="1"/>
        <v>18</v>
      </c>
      <c r="B34" s="26">
        <f t="shared" si="2"/>
        <v>142.82462475762728</v>
      </c>
      <c r="C34" s="26">
        <f t="shared" si="2"/>
        <v>202.5816515378533</v>
      </c>
      <c r="D34" s="26">
        <f t="shared" si="2"/>
        <v>285.43391529128229</v>
      </c>
      <c r="E34" s="26">
        <f t="shared" si="2"/>
        <v>399.60194991849335</v>
      </c>
      <c r="F34" s="26">
        <f t="shared" si="2"/>
        <v>555.99173134922376</v>
      </c>
      <c r="G34" s="26">
        <f t="shared" si="2"/>
        <v>768.99657950214817</v>
      </c>
      <c r="H34" s="26">
        <f t="shared" si="2"/>
        <v>1057.5169184252863</v>
      </c>
      <c r="I34" s="26">
        <f t="shared" si="2"/>
        <v>1446.2514456854171</v>
      </c>
      <c r="J34" s="26">
        <f t="shared" si="2"/>
        <v>1967.3250936660399</v>
      </c>
    </row>
    <row r="35" spans="1:10">
      <c r="A35" s="13">
        <f t="shared" si="1"/>
        <v>19</v>
      </c>
      <c r="B35" s="26">
        <f t="shared" si="2"/>
        <v>145.68111725277981</v>
      </c>
      <c r="C35" s="26">
        <f t="shared" si="2"/>
        <v>210.68491759936742</v>
      </c>
      <c r="D35" s="26">
        <f t="shared" si="2"/>
        <v>302.55995020875923</v>
      </c>
      <c r="E35" s="26">
        <f t="shared" si="2"/>
        <v>431.57010591197286</v>
      </c>
      <c r="F35" s="26">
        <f t="shared" si="2"/>
        <v>611.59090448414634</v>
      </c>
      <c r="G35" s="26">
        <f t="shared" si="2"/>
        <v>861.27616904240597</v>
      </c>
      <c r="H35" s="26">
        <f t="shared" si="2"/>
        <v>1205.5692870048263</v>
      </c>
      <c r="I35" s="26">
        <f t="shared" si="2"/>
        <v>1677.6516769950838</v>
      </c>
      <c r="J35" s="26">
        <f t="shared" si="2"/>
        <v>2321.4436105259265</v>
      </c>
    </row>
    <row r="36" spans="1:10">
      <c r="A36" s="13">
        <f t="shared" si="1"/>
        <v>20</v>
      </c>
      <c r="B36" s="26">
        <f t="shared" si="2"/>
        <v>148.59473959783543</v>
      </c>
      <c r="C36" s="26">
        <f t="shared" si="2"/>
        <v>219.11231430334212</v>
      </c>
      <c r="D36" s="26">
        <f t="shared" si="2"/>
        <v>320.71354722128478</v>
      </c>
      <c r="E36" s="26">
        <f t="shared" si="2"/>
        <v>466.09571438493066</v>
      </c>
      <c r="F36" s="26">
        <f t="shared" si="2"/>
        <v>672.74999493256087</v>
      </c>
      <c r="G36" s="26">
        <f t="shared" si="2"/>
        <v>964.62930932749464</v>
      </c>
      <c r="H36" s="26">
        <f t="shared" si="2"/>
        <v>1374.3489871855022</v>
      </c>
      <c r="I36" s="26">
        <f t="shared" si="2"/>
        <v>1946.0759453142969</v>
      </c>
      <c r="J36" s="26">
        <f t="shared" si="2"/>
        <v>2739.3034604205932</v>
      </c>
    </row>
  </sheetData>
  <mergeCells count="2">
    <mergeCell ref="B15:G15"/>
    <mergeCell ref="A15:A16"/>
  </mergeCells>
  <phoneticPr fontId="2" type="noConversion"/>
  <hyperlinks>
    <hyperlink ref="A4" r:id="rId1"/>
  </hyperlinks>
  <pageMargins left="0.75" right="0.75" top="1" bottom="1" header="0.5" footer="0.5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4"/>
  <sheetViews>
    <sheetView tabSelected="1" zoomScale="95" workbookViewId="0">
      <selection activeCell="A5" sqref="A5:A24"/>
    </sheetView>
  </sheetViews>
  <sheetFormatPr defaultRowHeight="16.5"/>
  <cols>
    <col min="1" max="1" width="9.25" bestFit="1" customWidth="1"/>
    <col min="2" max="2" width="8.25" customWidth="1"/>
  </cols>
  <sheetData>
    <row r="1" spans="1:6">
      <c r="A1" s="3" t="s">
        <v>26</v>
      </c>
      <c r="B1" s="18">
        <v>100</v>
      </c>
      <c r="D1" s="27" t="s">
        <v>29</v>
      </c>
    </row>
    <row r="2" spans="1:6">
      <c r="B2" s="9"/>
    </row>
    <row r="3" spans="1:6">
      <c r="A3" s="30" t="s">
        <v>28</v>
      </c>
      <c r="B3" s="30"/>
      <c r="C3" s="24">
        <v>0.06</v>
      </c>
      <c r="D3" s="24">
        <v>0.06</v>
      </c>
      <c r="E3" s="22">
        <v>0.2</v>
      </c>
      <c r="F3" s="22">
        <v>0.2</v>
      </c>
    </row>
    <row r="4" spans="1:6">
      <c r="A4" s="31" t="s">
        <v>31</v>
      </c>
      <c r="B4" s="31"/>
      <c r="C4" s="25" t="s">
        <v>23</v>
      </c>
      <c r="D4" s="25" t="s">
        <v>24</v>
      </c>
      <c r="E4" s="23" t="s">
        <v>23</v>
      </c>
      <c r="F4" s="23" t="s">
        <v>24</v>
      </c>
    </row>
    <row r="5" spans="1:6">
      <c r="A5" s="29" t="s">
        <v>21</v>
      </c>
      <c r="B5" s="21">
        <v>1</v>
      </c>
      <c r="C5" s="19">
        <f t="shared" ref="C5:F24" si="0">$B$1*(1+C$3/C$4)^(C$4*$B5)</f>
        <v>106</v>
      </c>
      <c r="D5" s="19">
        <f t="shared" si="0"/>
        <v>106.18313106778669</v>
      </c>
      <c r="E5" s="20">
        <f t="shared" si="0"/>
        <v>120</v>
      </c>
      <c r="F5" s="20">
        <f t="shared" si="0"/>
        <v>122.13358582517506</v>
      </c>
    </row>
    <row r="6" spans="1:6">
      <c r="A6" s="29"/>
      <c r="B6" s="21">
        <f>B5+1</f>
        <v>2</v>
      </c>
      <c r="C6" s="19">
        <f t="shared" si="0"/>
        <v>112.36000000000001</v>
      </c>
      <c r="D6" s="19">
        <f t="shared" si="0"/>
        <v>112.74857323358773</v>
      </c>
      <c r="E6" s="20">
        <f t="shared" si="0"/>
        <v>144</v>
      </c>
      <c r="F6" s="20">
        <f t="shared" si="0"/>
        <v>149.16612786515398</v>
      </c>
    </row>
    <row r="7" spans="1:6">
      <c r="A7" s="29"/>
      <c r="B7" s="21">
        <f t="shared" ref="B7:B24" si="1">B6+1</f>
        <v>3</v>
      </c>
      <c r="C7" s="19">
        <f t="shared" si="0"/>
        <v>119.10160000000003</v>
      </c>
      <c r="D7" s="19">
        <f t="shared" si="0"/>
        <v>119.71996529367992</v>
      </c>
      <c r="E7" s="20">
        <f t="shared" si="0"/>
        <v>172.8</v>
      </c>
      <c r="F7" s="20">
        <f t="shared" si="0"/>
        <v>182.18194079827822</v>
      </c>
    </row>
    <row r="8" spans="1:6">
      <c r="A8" s="29"/>
      <c r="B8" s="21">
        <f t="shared" si="1"/>
        <v>4</v>
      </c>
      <c r="C8" s="19">
        <f t="shared" si="0"/>
        <v>126.24769600000003</v>
      </c>
      <c r="D8" s="19">
        <f t="shared" si="0"/>
        <v>127.12240766209688</v>
      </c>
      <c r="E8" s="20">
        <f t="shared" si="0"/>
        <v>207.35999999999999</v>
      </c>
      <c r="F8" s="20">
        <f t="shared" si="0"/>
        <v>222.50533702283474</v>
      </c>
    </row>
    <row r="9" spans="1:6">
      <c r="A9" s="29"/>
      <c r="B9" s="21">
        <f t="shared" si="1"/>
        <v>5</v>
      </c>
      <c r="C9" s="19">
        <f t="shared" si="0"/>
        <v>133.82255776000005</v>
      </c>
      <c r="D9" s="19">
        <f t="shared" si="0"/>
        <v>134.98255274437042</v>
      </c>
      <c r="E9" s="20">
        <f t="shared" si="0"/>
        <v>248.83199999999999</v>
      </c>
      <c r="F9" s="20">
        <f t="shared" si="0"/>
        <v>271.75374675837884</v>
      </c>
    </row>
    <row r="10" spans="1:6">
      <c r="A10" s="29"/>
      <c r="B10" s="21">
        <f t="shared" si="1"/>
        <v>6</v>
      </c>
      <c r="C10" s="19">
        <f t="shared" si="0"/>
        <v>141.85191122560005</v>
      </c>
      <c r="D10" s="19">
        <f t="shared" si="0"/>
        <v>143.32870089919919</v>
      </c>
      <c r="E10" s="20">
        <f t="shared" si="0"/>
        <v>298.59839999999997</v>
      </c>
      <c r="F10" s="20">
        <f t="shared" si="0"/>
        <v>331.9025955302734</v>
      </c>
    </row>
    <row r="11" spans="1:6">
      <c r="A11" s="29"/>
      <c r="B11" s="21">
        <f t="shared" si="1"/>
        <v>7</v>
      </c>
      <c r="C11" s="19">
        <f t="shared" si="0"/>
        <v>150.36302589913609</v>
      </c>
      <c r="D11" s="19">
        <f t="shared" si="0"/>
        <v>152.19090233355263</v>
      </c>
      <c r="E11" s="20">
        <f t="shared" si="0"/>
        <v>358.31807999999995</v>
      </c>
      <c r="F11" s="20">
        <f t="shared" si="0"/>
        <v>405.3645413679501</v>
      </c>
    </row>
    <row r="12" spans="1:6">
      <c r="A12" s="29"/>
      <c r="B12" s="21">
        <f t="shared" si="1"/>
        <v>8</v>
      </c>
      <c r="C12" s="19">
        <f t="shared" si="0"/>
        <v>159.38480745308422</v>
      </c>
      <c r="D12" s="19">
        <f t="shared" si="0"/>
        <v>161.60106529808348</v>
      </c>
      <c r="E12" s="20">
        <f t="shared" si="0"/>
        <v>429.98169599999994</v>
      </c>
      <c r="F12" s="20">
        <f t="shared" si="0"/>
        <v>495.08625003645255</v>
      </c>
    </row>
    <row r="13" spans="1:6">
      <c r="A13" s="29"/>
      <c r="B13" s="21">
        <f t="shared" si="1"/>
        <v>9</v>
      </c>
      <c r="C13" s="19">
        <f t="shared" si="0"/>
        <v>168.94789590026929</v>
      </c>
      <c r="D13" s="19">
        <f t="shared" si="0"/>
        <v>171.59307097240355</v>
      </c>
      <c r="E13" s="20">
        <f t="shared" si="0"/>
        <v>515.97803519999991</v>
      </c>
      <c r="F13" s="20">
        <f t="shared" si="0"/>
        <v>604.66659009691159</v>
      </c>
    </row>
    <row r="14" spans="1:6">
      <c r="A14" s="29"/>
      <c r="B14" s="21">
        <f t="shared" si="1"/>
        <v>10</v>
      </c>
      <c r="C14" s="19">
        <f t="shared" si="0"/>
        <v>179.08476965428545</v>
      </c>
      <c r="D14" s="19">
        <f t="shared" si="0"/>
        <v>182.20289545386751</v>
      </c>
      <c r="E14" s="20">
        <f t="shared" si="0"/>
        <v>619.17364223999994</v>
      </c>
      <c r="F14" s="20">
        <f t="shared" si="0"/>
        <v>738.50098877217079</v>
      </c>
    </row>
    <row r="15" spans="1:6">
      <c r="A15" s="29"/>
      <c r="B15" s="21">
        <f t="shared" si="1"/>
        <v>11</v>
      </c>
      <c r="C15" s="19">
        <f t="shared" si="0"/>
        <v>189.82985583354261</v>
      </c>
      <c r="D15" s="19">
        <f t="shared" si="0"/>
        <v>193.46873928908252</v>
      </c>
      <c r="E15" s="20">
        <f t="shared" si="0"/>
        <v>743.0083706879999</v>
      </c>
      <c r="F15" s="20">
        <f t="shared" si="0"/>
        <v>901.9577389418256</v>
      </c>
    </row>
    <row r="16" spans="1:6">
      <c r="A16" s="29"/>
      <c r="B16" s="21">
        <f t="shared" si="1"/>
        <v>12</v>
      </c>
      <c r="C16" s="19">
        <f t="shared" si="0"/>
        <v>201.2196471835552</v>
      </c>
      <c r="D16" s="19">
        <f t="shared" si="0"/>
        <v>205.43116501452107</v>
      </c>
      <c r="E16" s="20">
        <f t="shared" si="0"/>
        <v>891.61004482559974</v>
      </c>
      <c r="F16" s="20">
        <f t="shared" si="0"/>
        <v>1101.5933291973226</v>
      </c>
    </row>
    <row r="17" spans="1:6">
      <c r="A17" s="29"/>
      <c r="B17" s="21">
        <f t="shared" si="1"/>
        <v>13</v>
      </c>
      <c r="C17" s="19">
        <f t="shared" si="0"/>
        <v>213.2928260145685</v>
      </c>
      <c r="D17" s="19">
        <f t="shared" si="0"/>
        <v>218.13324320145006</v>
      </c>
      <c r="E17" s="20">
        <f t="shared" si="0"/>
        <v>1069.9320537907197</v>
      </c>
      <c r="F17" s="20">
        <f t="shared" si="0"/>
        <v>1345.4154341596154</v>
      </c>
    </row>
    <row r="18" spans="1:6">
      <c r="A18" s="29"/>
      <c r="B18" s="21">
        <f t="shared" si="1"/>
        <v>14</v>
      </c>
      <c r="C18" s="19">
        <f t="shared" si="0"/>
        <v>226.09039557544261</v>
      </c>
      <c r="D18" s="19">
        <f t="shared" si="0"/>
        <v>231.62070753100969</v>
      </c>
      <c r="E18" s="20">
        <f t="shared" si="0"/>
        <v>1283.9184645488635</v>
      </c>
      <c r="F18" s="20">
        <f t="shared" si="0"/>
        <v>1643.2041139844853</v>
      </c>
    </row>
    <row r="19" spans="1:6">
      <c r="A19" s="29"/>
      <c r="B19" s="21">
        <f t="shared" si="1"/>
        <v>15</v>
      </c>
      <c r="C19" s="19">
        <f t="shared" si="0"/>
        <v>239.65581930996925</v>
      </c>
      <c r="D19" s="19">
        <f t="shared" si="0"/>
        <v>245.94211945778693</v>
      </c>
      <c r="E19" s="20">
        <f t="shared" si="0"/>
        <v>1540.7021574586365</v>
      </c>
      <c r="F19" s="20">
        <f t="shared" si="0"/>
        <v>2006.9041068360491</v>
      </c>
    </row>
    <row r="20" spans="1:6">
      <c r="A20" s="29"/>
      <c r="B20" s="21">
        <f t="shared" si="1"/>
        <v>16</v>
      </c>
      <c r="C20" s="19">
        <f t="shared" si="0"/>
        <v>254.03516846856732</v>
      </c>
      <c r="D20" s="19">
        <f t="shared" si="0"/>
        <v>261.14904305475443</v>
      </c>
      <c r="E20" s="20">
        <f t="shared" si="0"/>
        <v>1848.8425889503635</v>
      </c>
      <c r="F20" s="20">
        <f t="shared" si="0"/>
        <v>2451.1039497515681</v>
      </c>
    </row>
    <row r="21" spans="1:6">
      <c r="A21" s="29"/>
      <c r="B21" s="21">
        <f t="shared" si="1"/>
        <v>17</v>
      </c>
      <c r="C21" s="19">
        <f t="shared" si="0"/>
        <v>269.2772785766814</v>
      </c>
      <c r="D21" s="19">
        <f t="shared" si="0"/>
        <v>277.29623066910057</v>
      </c>
      <c r="E21" s="20">
        <f t="shared" si="0"/>
        <v>2218.6111067404363</v>
      </c>
      <c r="F21" s="20">
        <f t="shared" si="0"/>
        <v>2993.6211461340877</v>
      </c>
    </row>
    <row r="22" spans="1:6">
      <c r="A22" s="29"/>
      <c r="B22" s="21">
        <f t="shared" si="1"/>
        <v>18</v>
      </c>
      <c r="C22" s="19">
        <f t="shared" si="0"/>
        <v>285.43391529128229</v>
      </c>
      <c r="D22" s="19">
        <f t="shared" si="0"/>
        <v>294.44182005740328</v>
      </c>
      <c r="E22" s="20">
        <f t="shared" si="0"/>
        <v>2662.3333280885236</v>
      </c>
      <c r="F22" s="20">
        <f t="shared" si="0"/>
        <v>3656.2168517942632</v>
      </c>
    </row>
    <row r="23" spans="1:6">
      <c r="A23" s="29"/>
      <c r="B23" s="21">
        <f t="shared" si="1"/>
        <v>19</v>
      </c>
      <c r="C23" s="19">
        <f t="shared" si="0"/>
        <v>302.55995020875923</v>
      </c>
      <c r="D23" s="19">
        <f t="shared" si="0"/>
        <v>312.64754370992915</v>
      </c>
      <c r="E23" s="20">
        <f t="shared" si="0"/>
        <v>3194.7999937062282</v>
      </c>
      <c r="F23" s="20">
        <f t="shared" si="0"/>
        <v>4465.4687466406604</v>
      </c>
    </row>
    <row r="24" spans="1:6">
      <c r="A24" s="29"/>
      <c r="B24" s="21">
        <f t="shared" si="1"/>
        <v>20</v>
      </c>
      <c r="C24" s="19">
        <f t="shared" si="0"/>
        <v>320.71354722128478</v>
      </c>
      <c r="D24" s="19">
        <f t="shared" si="0"/>
        <v>331.97895111772982</v>
      </c>
      <c r="E24" s="20">
        <f t="shared" si="0"/>
        <v>3833.7599924474739</v>
      </c>
      <c r="F24" s="20">
        <f t="shared" si="0"/>
        <v>5453.8371041747396</v>
      </c>
    </row>
  </sheetData>
  <mergeCells count="3">
    <mergeCell ref="A5:A24"/>
    <mergeCell ref="A3:B3"/>
    <mergeCell ref="A4:B4"/>
  </mergeCells>
  <phoneticPr fontId="2" type="noConversion"/>
  <hyperlinks>
    <hyperlink ref="D1" r:id="rId1"/>
  </hyperlinks>
  <pageMargins left="0.75" right="0.75" top="1" bottom="1" header="0.5" footer="0.5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2"/>
  <sheetViews>
    <sheetView zoomScale="90" workbookViewId="0">
      <selection activeCell="B17" sqref="B17"/>
    </sheetView>
  </sheetViews>
  <sheetFormatPr defaultRowHeight="16.5"/>
  <cols>
    <col min="1" max="1" width="12.5" bestFit="1" customWidth="1"/>
    <col min="2" max="2" width="11.625" bestFit="1" customWidth="1"/>
  </cols>
  <sheetData>
    <row r="1" spans="1:6">
      <c r="A1" s="3" t="s">
        <v>28</v>
      </c>
      <c r="B1" s="4">
        <v>0.06</v>
      </c>
    </row>
    <row r="3" spans="1:6">
      <c r="A3" s="5" t="s">
        <v>1</v>
      </c>
      <c r="B3" s="5" t="s">
        <v>2</v>
      </c>
    </row>
    <row r="4" spans="1:6">
      <c r="A4" s="6">
        <v>1</v>
      </c>
      <c r="B4" s="7">
        <f>(1+$B$1/A4)^A4-1</f>
        <v>6.0000000000000053E-2</v>
      </c>
      <c r="F4" s="2"/>
    </row>
    <row r="5" spans="1:6">
      <c r="A5" s="6">
        <v>2</v>
      </c>
      <c r="B5" s="7">
        <f>(1+$B$1/A5)^A5-1</f>
        <v>6.0899999999999954E-2</v>
      </c>
      <c r="F5" s="2"/>
    </row>
    <row r="6" spans="1:6">
      <c r="A6" s="6">
        <v>4</v>
      </c>
      <c r="B6" s="7">
        <f>(1+$B$1/A6)^A6-1</f>
        <v>6.136355062499943E-2</v>
      </c>
      <c r="F6" s="2"/>
    </row>
    <row r="7" spans="1:6">
      <c r="A7" s="6">
        <v>12</v>
      </c>
      <c r="B7" s="7">
        <f>(1+$B$1/A7)^A7-1</f>
        <v>6.1677811864497611E-2</v>
      </c>
      <c r="F7" s="2"/>
    </row>
    <row r="8" spans="1:6">
      <c r="A8" s="6">
        <v>365</v>
      </c>
      <c r="B8" s="7">
        <f>(1+$B$1/A8)^A8-1</f>
        <v>6.1831310677866957E-2</v>
      </c>
      <c r="F8" s="2"/>
    </row>
    <row r="9" spans="1:6">
      <c r="A9" s="6" t="s">
        <v>0</v>
      </c>
      <c r="B9" s="7">
        <f>EXP(B1)-1</f>
        <v>6.1836546545359639E-2</v>
      </c>
      <c r="F9" s="2"/>
    </row>
    <row r="10" spans="1:6">
      <c r="A10" s="1"/>
    </row>
    <row r="11" spans="1:6">
      <c r="A11" s="27" t="s">
        <v>29</v>
      </c>
    </row>
    <row r="12" spans="1:6">
      <c r="A12" s="1"/>
    </row>
  </sheetData>
  <phoneticPr fontId="2" type="noConversion"/>
  <hyperlinks>
    <hyperlink ref="A11" r:id="rId1"/>
  </hyperlinks>
  <pageMargins left="0.75" right="0.75" top="1" bottom="1" header="0.5" footer="0.5"/>
  <pageSetup paperSize="9" orientation="portrait" horizontalDpi="4294967293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單利</vt:lpstr>
      <vt:lpstr>複利</vt:lpstr>
      <vt:lpstr>複利次數之影響</vt:lpstr>
      <vt:lpstr>實質年利率</vt:lpstr>
    </vt:vector>
  </TitlesOfParts>
  <Company>CMT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weizen yan</dc:creator>
  <cp:lastModifiedBy>weizen yan</cp:lastModifiedBy>
  <dcterms:created xsi:type="dcterms:W3CDTF">2009-06-09T02:27:17Z</dcterms:created>
  <dcterms:modified xsi:type="dcterms:W3CDTF">2017-07-08T06:43:10Z</dcterms:modified>
</cp:coreProperties>
</file>